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Util-COO\Energy\EIA\2019\"/>
    </mc:Choice>
  </mc:AlternateContent>
  <bookViews>
    <workbookView xWindow="0" yWindow="0" windowWidth="20490" windowHeight="7620"/>
  </bookViews>
  <sheets>
    <sheet name="Wind Data - States" sheetId="1" r:id="rId1"/>
  </sheets>
  <calcPr calcId="162913"/>
</workbook>
</file>

<file path=xl/calcChain.xml><?xml version="1.0" encoding="utf-8"?>
<calcChain xmlns="http://schemas.openxmlformats.org/spreadsheetml/2006/main">
  <c r="K57" i="1" l="1"/>
  <c r="L57" i="1" s="1"/>
  <c r="J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E57" i="1"/>
  <c r="F57" i="1" s="1"/>
  <c r="D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F5" i="1"/>
</calcChain>
</file>

<file path=xl/sharedStrings.xml><?xml version="1.0" encoding="utf-8"?>
<sst xmlns="http://schemas.openxmlformats.org/spreadsheetml/2006/main" count="114" uniqueCount="61">
  <si>
    <t>IA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</si>
  <si>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</si>
  <si>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</si>
  <si>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</si>
  <si>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</si>
  <si>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</si>
  <si>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</si>
  <si>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</si>
  <si>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</si>
  <si>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</si>
  <si>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</si>
  <si>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</si>
  <si>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</si>
  <si>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</si>
  <si>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</si>
  <si>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</si>
  <si>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</si>
  <si>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</si>
  <si>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</si>
  <si>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</si>
  <si>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</si>
  <si>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</si>
  <si>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</si>
  <si>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</si>
  <si>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</si>
  <si>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</si>
  <si>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</si>
  <si>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</si>
  <si>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</si>
  <si>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</si>
  <si>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</si>
  <si>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</si>
  <si>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</si>
  <si>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</si>
  <si>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</si>
  <si>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</si>
  <si>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</si>
  <si>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</si>
  <si>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</si>
  <si>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</si>
  <si>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</si>
  <si>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</si>
  <si>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</si>
  <si>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</si>
  <si>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</si>
  <si>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</si>
  <si>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</si>
  <si>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</si>
  <si>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</si>
  <si>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</si>
  <si>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</si>
  <si>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US Total</t>
  </si>
  <si>
    <t>Source:  EIA-923</t>
  </si>
  <si>
    <t>MWh</t>
  </si>
  <si>
    <t>Wind MWh</t>
  </si>
  <si>
    <t>Total</t>
  </si>
  <si>
    <t>Source:  EIA-860</t>
  </si>
  <si>
    <t>MW</t>
  </si>
  <si>
    <t>Wind MW</t>
  </si>
  <si>
    <t>Data Table:  2019 Wind Generation (MWh) as a Percent of Total Generation by State</t>
  </si>
  <si>
    <t>Data Table:  2019 Wind Nameplate Capacity (MW) as a Percent of Total Nameplate Capacity by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</si>
</sst>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0"/>
    <numFmt numFmtId="165" formatCode="#,##0;\(#,##0\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mbria"/>
      <family val="2"/>
      <scheme val="major"/>
    </font>
    <font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/>
    <xf numFmtId="0" fontId="18" fillId="0" borderId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8" fillId="0" borderId="0"/>
    <xf numFmtId="0" fontId="21" fillId="0" borderId="0"/>
    <xf numFmtId="0" fontId="19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4" fillId="0" borderId="0"/>
    <xf numFmtId="0" fontId="26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/>
    <xf numFmtId="43" fontId="19" fillId="0" borderId="0" applyFon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</cellStyleXfs>
  <cellXfs count="34">
    <xf numFmtId="0" fontId="0" fillId="0" borderId="0" xfId="0"/>
    <xf numFmtId="0" fontId="25" fillId="0" borderId="0" xfId="5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39" fontId="20" fillId="0" borderId="0" xfId="51" applyNumberFormat="1" applyFont="1" applyBorder="1" applyAlignment="1">
      <alignment vertical="center"/>
    </xf>
    <xf numFmtId="4" fontId="0" fillId="0" borderId="0" xfId="0" applyNumberFormat="1" applyBorder="1"/>
    <xf numFmtId="0" fontId="0" fillId="0" borderId="0" xfId="0" applyBorder="1"/>
    <xf numFmtId="10" fontId="0" fillId="0" borderId="0" xfId="0" applyNumberFormat="1"/>
    <xf numFmtId="0" fontId="0" fillId="0" borderId="0" xfId="0"/>
    <xf numFmtId="0" fontId="17" fillId="0" borderId="0" xfId="93"/>
    <xf numFmtId="0" fontId="20" fillId="0" borderId="0" xfId="44" applyFont="1" applyAlignment="1">
      <alignment horizontal="center"/>
    </xf>
    <xf numFmtId="0" fontId="20" fillId="0" borderId="0" xfId="46" applyFont="1" applyBorder="1" applyAlignment="1">
      <alignment horizontal="center"/>
    </xf>
    <xf numFmtId="0" fontId="19" fillId="0" borderId="0" xfId="46" applyFont="1" applyBorder="1" applyAlignment="1">
      <alignment horizontal="center"/>
    </xf>
    <xf numFmtId="43" fontId="20" fillId="0" borderId="0" xfId="44" applyNumberFormat="1" applyFont="1"/>
    <xf numFmtId="0" fontId="20" fillId="0" borderId="0" xfId="44" applyFont="1" applyAlignment="1">
      <alignment horizontal="right"/>
    </xf>
    <xf numFmtId="0" fontId="19" fillId="0" borderId="0" xfId="44" applyFont="1"/>
    <xf numFmtId="43" fontId="28" fillId="0" borderId="0" xfId="61" applyFont="1"/>
    <xf numFmtId="10" fontId="28" fillId="0" borderId="0" xfId="52" applyNumberFormat="1" applyFont="1"/>
    <xf numFmtId="43" fontId="29" fillId="0" borderId="0" xfId="61" applyFont="1"/>
    <xf numFmtId="0" fontId="22" fillId="0" borderId="0" xfId="112" applyNumberFormat="1" applyFont="1" applyFill="1" applyBorder="1" applyAlignment="1" applyProtection="1">
      <alignment horizontal="center" vertical="center" wrapText="1"/>
    </xf>
    <xf numFmtId="4" fontId="20" fillId="0" borderId="0" xfId="44" applyNumberFormat="1" applyFont="1"/>
    <xf numFmtId="4" fontId="31" fillId="0" borderId="0" xfId="44" applyNumberFormat="1" applyFont="1"/>
    <xf numFmtId="0" fontId="23" fillId="0" borderId="0" xfId="44" applyFont="1" applyAlignment="1">
      <alignment vertical="center" wrapText="1"/>
    </xf>
    <xf numFmtId="164" fontId="31" fillId="0" borderId="0" xfId="44" applyNumberFormat="1" applyFont="1"/>
    <xf numFmtId="0" fontId="23" fillId="0" borderId="0" xfId="44" applyFont="1" applyAlignment="1">
      <alignment horizontal="center" vertical="center" wrapText="1"/>
    </xf>
    <xf numFmtId="165" fontId="19" fillId="0" borderId="0" xfId="144" applyNumberFormat="1" applyFont="1" applyFill="1" applyBorder="1" applyAlignment="1">
      <alignment horizontal="right" vertical="center"/>
    </xf>
    <xf numFmtId="3" fontId="19" fillId="0" borderId="0" xfId="44" applyNumberFormat="1" applyFont="1"/>
    <xf numFmtId="10" fontId="19" fillId="0" borderId="0" xfId="44" applyNumberFormat="1" applyFont="1"/>
    <xf numFmtId="3" fontId="20" fillId="0" borderId="0" xfId="44" applyNumberFormat="1" applyFont="1"/>
    <xf numFmtId="10" fontId="20" fillId="0" borderId="0" xfId="44" applyNumberFormat="1" applyFont="1"/>
    <xf numFmtId="3" fontId="28" fillId="0" borderId="0" xfId="61" applyNumberFormat="1" applyFont="1"/>
    <xf numFmtId="164" fontId="20" fillId="0" borderId="0" xfId="44" applyNumberFormat="1" applyFont="1"/>
    <xf numFmtId="165" fontId="19" fillId="0" borderId="0" xfId="51" applyNumberFormat="1" applyFont="1" applyAlignment="1">
      <alignment vertical="center"/>
    </xf>
    <xf numFmtId="37" fontId="20" fillId="0" borderId="0" xfId="44" applyNumberFormat="1" applyFont="1"/>
    <xf numFmtId="10" fontId="29" fillId="0" borderId="0" xfId="52" applyNumberFormat="1" applyFont="1"/>
  </cellXfs>
  <cellStyles count="145">
    <cellStyle name="20% - Accent1" xfId="17" builtinId="30" customBuiltin="1"/>
    <cellStyle name="20% - Accent1 2" xfId="67"/>
    <cellStyle name="20% - Accent1 2 2" xfId="118"/>
    <cellStyle name="20% - Accent1 3" xfId="81"/>
    <cellStyle name="20% - Accent1 3 2" xfId="132"/>
    <cellStyle name="20% - Accent1 4" xfId="95"/>
    <cellStyle name="20% - Accent2" xfId="21" builtinId="34" customBuiltin="1"/>
    <cellStyle name="20% - Accent2 2" xfId="69"/>
    <cellStyle name="20% - Accent2 2 2" xfId="120"/>
    <cellStyle name="20% - Accent2 3" xfId="83"/>
    <cellStyle name="20% - Accent2 3 2" xfId="134"/>
    <cellStyle name="20% - Accent2 4" xfId="97"/>
    <cellStyle name="20% - Accent3" xfId="25" builtinId="38" customBuiltin="1"/>
    <cellStyle name="20% - Accent3 2" xfId="71"/>
    <cellStyle name="20% - Accent3 2 2" xfId="122"/>
    <cellStyle name="20% - Accent3 3" xfId="85"/>
    <cellStyle name="20% - Accent3 3 2" xfId="136"/>
    <cellStyle name="20% - Accent3 4" xfId="99"/>
    <cellStyle name="20% - Accent4" xfId="29" builtinId="42" customBuiltin="1"/>
    <cellStyle name="20% - Accent4 2" xfId="73"/>
    <cellStyle name="20% - Accent4 2 2" xfId="124"/>
    <cellStyle name="20% - Accent4 3" xfId="87"/>
    <cellStyle name="20% - Accent4 3 2" xfId="138"/>
    <cellStyle name="20% - Accent4 4" xfId="101"/>
    <cellStyle name="20% - Accent5" xfId="33" builtinId="46" customBuiltin="1"/>
    <cellStyle name="20% - Accent5 2" xfId="75"/>
    <cellStyle name="20% - Accent5 2 2" xfId="126"/>
    <cellStyle name="20% - Accent5 3" xfId="89"/>
    <cellStyle name="20% - Accent5 3 2" xfId="140"/>
    <cellStyle name="20% - Accent5 4" xfId="103"/>
    <cellStyle name="20% - Accent6" xfId="37" builtinId="50" customBuiltin="1"/>
    <cellStyle name="20% - Accent6 2" xfId="77"/>
    <cellStyle name="20% - Accent6 2 2" xfId="128"/>
    <cellStyle name="20% - Accent6 3" xfId="91"/>
    <cellStyle name="20% - Accent6 3 2" xfId="142"/>
    <cellStyle name="20% - Accent6 4" xfId="105"/>
    <cellStyle name="40% - Accent1" xfId="18" builtinId="31" customBuiltin="1"/>
    <cellStyle name="40% - Accent1 2" xfId="68"/>
    <cellStyle name="40% - Accent1 2 2" xfId="119"/>
    <cellStyle name="40% - Accent1 3" xfId="82"/>
    <cellStyle name="40% - Accent1 3 2" xfId="133"/>
    <cellStyle name="40% - Accent1 4" xfId="96"/>
    <cellStyle name="40% - Accent2" xfId="22" builtinId="35" customBuiltin="1"/>
    <cellStyle name="40% - Accent2 2" xfId="70"/>
    <cellStyle name="40% - Accent2 2 2" xfId="121"/>
    <cellStyle name="40% - Accent2 3" xfId="84"/>
    <cellStyle name="40% - Accent2 3 2" xfId="135"/>
    <cellStyle name="40% - Accent2 4" xfId="98"/>
    <cellStyle name="40% - Accent3" xfId="26" builtinId="39" customBuiltin="1"/>
    <cellStyle name="40% - Accent3 2" xfId="72"/>
    <cellStyle name="40% - Accent3 2 2" xfId="123"/>
    <cellStyle name="40% - Accent3 3" xfId="86"/>
    <cellStyle name="40% - Accent3 3 2" xfId="137"/>
    <cellStyle name="40% - Accent3 4" xfId="100"/>
    <cellStyle name="40% - Accent4" xfId="30" builtinId="43" customBuiltin="1"/>
    <cellStyle name="40% - Accent4 2" xfId="74"/>
    <cellStyle name="40% - Accent4 2 2" xfId="125"/>
    <cellStyle name="40% - Accent4 3" xfId="88"/>
    <cellStyle name="40% - Accent4 3 2" xfId="139"/>
    <cellStyle name="40% - Accent4 4" xfId="102"/>
    <cellStyle name="40% - Accent5" xfId="34" builtinId="47" customBuiltin="1"/>
    <cellStyle name="40% - Accent5 2" xfId="76"/>
    <cellStyle name="40% - Accent5 2 2" xfId="127"/>
    <cellStyle name="40% - Accent5 3" xfId="90"/>
    <cellStyle name="40% - Accent5 3 2" xfId="141"/>
    <cellStyle name="40% - Accent5 4" xfId="104"/>
    <cellStyle name="40% - Accent6" xfId="38" builtinId="51" customBuiltin="1"/>
    <cellStyle name="40% - Accent6 2" xfId="78"/>
    <cellStyle name="40% - Accent6 2 2" xfId="129"/>
    <cellStyle name="40% - Accent6 3" xfId="92"/>
    <cellStyle name="40% - Accent6 3 2" xfId="143"/>
    <cellStyle name="40% - Accent6 4" xfId="106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Comma 2" xfId="43"/>
    <cellStyle name="Comma 2 2" xfId="109"/>
    <cellStyle name="Comma 3" xfId="61"/>
    <cellStyle name="Comma 4" xfId="58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 2" xfId="59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10" xfId="62"/>
    <cellStyle name="Normal 10 2" xfId="93"/>
    <cellStyle name="Normal 10 2 2" xfId="114"/>
    <cellStyle name="Normal 11" xfId="65"/>
    <cellStyle name="Normal 11 2" xfId="116"/>
    <cellStyle name="Normal 12" xfId="79"/>
    <cellStyle name="Normal 12 2" xfId="130"/>
    <cellStyle name="Normal 13" xfId="40"/>
    <cellStyle name="Normal 14" xfId="94"/>
    <cellStyle name="Normal 2" xfId="44"/>
    <cellStyle name="Normal 2 2" xfId="45"/>
    <cellStyle name="Normal 2 2 2" xfId="110"/>
    <cellStyle name="Normal 2 3" xfId="46"/>
    <cellStyle name="Normal 3" xfId="47"/>
    <cellStyle name="Normal 3 2" xfId="48"/>
    <cellStyle name="Normal 3 2 2" xfId="111"/>
    <cellStyle name="Normal 3 3" xfId="55"/>
    <cellStyle name="Normal 4" xfId="41"/>
    <cellStyle name="Normal 4 2" xfId="107"/>
    <cellStyle name="Normal 5" xfId="49"/>
    <cellStyle name="Normal 6" xfId="50"/>
    <cellStyle name="Normal 6 2" xfId="112"/>
    <cellStyle name="Normal 7" xfId="54"/>
    <cellStyle name="Normal 7 2" xfId="113"/>
    <cellStyle name="Normal 8" xfId="56"/>
    <cellStyle name="Normal 9" xfId="60"/>
    <cellStyle name="Normal_2006 Generation MWh (EIA) Rev" xfId="144"/>
    <cellStyle name="Normal_Book2" xfId="51"/>
    <cellStyle name="Note 2" xfId="64"/>
    <cellStyle name="Note 2 2" xfId="115"/>
    <cellStyle name="Note 3" xfId="66"/>
    <cellStyle name="Note 3 2" xfId="117"/>
    <cellStyle name="Note 4" xfId="80"/>
    <cellStyle name="Note 4 2" xfId="131"/>
    <cellStyle name="Output" xfId="9" builtinId="21" customBuiltin="1"/>
    <cellStyle name="Percent 2" xfId="52"/>
    <cellStyle name="Percent 3" xfId="42"/>
    <cellStyle name="Percent 3 2" xfId="108"/>
    <cellStyle name="Percent 4" xfId="53"/>
    <cellStyle name="Percent 5" xfId="57"/>
    <cellStyle name="Title 2" xfId="63"/>
    <cellStyle name="Total" xfId="15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7"/>
  <sheetViews>
    <sheetView tabSelected="1" workbookViewId="0">
      <selection activeCell="I10" sqref="I10"/>
    </sheetView>
  </sheetViews>
  <sheetFormatPr defaultRowHeight="15" x14ac:dyDescent="0.25"/>
  <cols>
    <col min="1" max="1" width="9.140625" style="7"/>
    <col min="3" max="3" width="9.140625" style="5"/>
    <col min="4" max="4" width="18.7109375" customWidth="1"/>
    <col min="5" max="5" width="17.42578125" style="2" customWidth="1"/>
    <col min="6" max="6" width="16.28515625" style="6" customWidth="1"/>
    <col min="7" max="7" width="14.42578125" customWidth="1"/>
    <col min="8" max="8" width="14" customWidth="1"/>
    <col min="9" max="9" width="16.42578125" customWidth="1"/>
    <col min="10" max="10" width="14.42578125" customWidth="1"/>
    <col min="11" max="11" width="15.7109375" customWidth="1"/>
    <col min="12" max="12" width="14.7109375" customWidth="1"/>
    <col min="13" max="13" width="14.5703125" customWidth="1"/>
    <col min="14" max="14" width="12" customWidth="1"/>
    <col min="17" max="17" width="10.85546875" customWidth="1"/>
    <col min="18" max="18" width="11.5703125" customWidth="1"/>
    <col min="19" max="19" width="11.28515625" customWidth="1"/>
    <col min="20" max="21" width="13.85546875" customWidth="1"/>
    <col min="22" max="22" width="12.28515625" customWidth="1"/>
    <col min="23" max="23" width="14.85546875" customWidth="1"/>
    <col min="54" max="54" width="11.5703125" customWidth="1"/>
    <col min="55" max="55" width="11" customWidth="1"/>
    <col min="56" max="56" width="11.140625" customWidth="1"/>
    <col min="57" max="57" width="15.7109375" customWidth="1"/>
  </cols>
  <sheetData>
    <row r="1" spans="2:57" ht="45" customHeight="1" x14ac:dyDescent="0.25">
      <c r="B1" s="23" t="s">
        <v>59</v>
      </c>
      <c r="C1" s="23"/>
      <c r="D1" s="23"/>
      <c r="E1" s="23"/>
      <c r="F1" s="23"/>
      <c r="H1" s="23" t="s">
        <v>60</v>
      </c>
      <c r="I1" s="23"/>
      <c r="J1" s="23"/>
      <c r="K1" s="23"/>
      <c r="L1" s="23"/>
    </row>
    <row r="2" spans="2:57" x14ac:dyDescent="0.25">
      <c r="B2" s="14"/>
      <c r="C2" s="14"/>
      <c r="D2" s="9"/>
      <c r="E2" s="9"/>
      <c r="F2" s="14"/>
      <c r="G2" s="1"/>
      <c r="H2" s="14"/>
      <c r="I2" s="14"/>
      <c r="J2" s="14"/>
      <c r="K2" s="14"/>
      <c r="L2" s="1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2:57" ht="18" customHeight="1" x14ac:dyDescent="0.25">
      <c r="B3" s="14" t="s">
        <v>52</v>
      </c>
      <c r="C3" s="14"/>
      <c r="D3" s="9">
        <v>2019</v>
      </c>
      <c r="E3" s="9">
        <v>2019</v>
      </c>
      <c r="F3" s="14"/>
      <c r="G3" s="4"/>
      <c r="H3" s="14" t="s">
        <v>56</v>
      </c>
      <c r="I3" s="14"/>
      <c r="J3" s="9">
        <v>2019</v>
      </c>
      <c r="K3" s="9">
        <v>2019</v>
      </c>
      <c r="L3" s="14"/>
      <c r="M3" s="4"/>
      <c r="N3" s="4"/>
      <c r="O3" s="5"/>
      <c r="P3" s="4"/>
      <c r="Q3" s="5"/>
      <c r="R3" s="5"/>
      <c r="S3" s="4"/>
      <c r="T3" s="4"/>
      <c r="U3" s="4"/>
      <c r="V3" s="4"/>
      <c r="W3" s="4"/>
      <c r="X3" s="5"/>
      <c r="Y3" s="5"/>
      <c r="Z3" s="4"/>
      <c r="AA3" s="4"/>
      <c r="AB3" s="4"/>
      <c r="AC3" s="4"/>
      <c r="AD3" s="4"/>
      <c r="AE3" s="4"/>
      <c r="AF3" s="5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5"/>
      <c r="AV3" s="4"/>
      <c r="AW3" s="4"/>
      <c r="AX3" s="4"/>
      <c r="AY3" s="4"/>
      <c r="AZ3" s="5"/>
      <c r="BA3" s="4"/>
      <c r="BB3" s="4"/>
      <c r="BC3" s="4"/>
      <c r="BD3" s="4"/>
      <c r="BE3" s="4"/>
    </row>
    <row r="4" spans="2:57" x14ac:dyDescent="0.25">
      <c r="D4" s="9" t="s">
        <v>53</v>
      </c>
      <c r="E4" s="9" t="s">
        <v>54</v>
      </c>
      <c r="F4" s="14"/>
      <c r="G4" s="3"/>
      <c r="H4" s="14"/>
      <c r="I4" s="14"/>
      <c r="J4" s="9" t="s">
        <v>57</v>
      </c>
      <c r="K4" s="9" t="s">
        <v>58</v>
      </c>
      <c r="L4" s="1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spans="2:57" x14ac:dyDescent="0.25">
      <c r="B5" s="10">
        <v>1</v>
      </c>
      <c r="C5" s="18" t="s">
        <v>16</v>
      </c>
      <c r="D5" s="24">
        <v>50887991.703000002</v>
      </c>
      <c r="E5" s="25">
        <v>21123538.740000002</v>
      </c>
      <c r="F5" s="26">
        <f t="shared" ref="F5:F21" si="0">E5/D5</f>
        <v>0.41509869093055024</v>
      </c>
      <c r="H5" s="10">
        <v>1</v>
      </c>
      <c r="I5" s="11" t="s">
        <v>0</v>
      </c>
      <c r="J5" s="31">
        <v>21649.300000000007</v>
      </c>
      <c r="K5" s="31">
        <v>9906.3000000000029</v>
      </c>
      <c r="L5" s="16">
        <f>K5/J5</f>
        <v>0.45758061461571503</v>
      </c>
    </row>
    <row r="6" spans="2:57" x14ac:dyDescent="0.25">
      <c r="B6" s="10">
        <f>B5+1</f>
        <v>2</v>
      </c>
      <c r="C6" s="18" t="s">
        <v>0</v>
      </c>
      <c r="D6" s="24">
        <v>61673543.737999998</v>
      </c>
      <c r="E6" s="25">
        <v>25328971</v>
      </c>
      <c r="F6" s="26">
        <f>E6/D6</f>
        <v>0.41069426961424332</v>
      </c>
      <c r="H6" s="10">
        <v>2</v>
      </c>
      <c r="I6" s="11" t="s">
        <v>28</v>
      </c>
      <c r="J6" s="31">
        <v>9139.0999999999985</v>
      </c>
      <c r="K6" s="31">
        <v>3535.7000000000003</v>
      </c>
      <c r="L6" s="16">
        <f t="shared" ref="L6:L23" si="1">K6/J6</f>
        <v>0.38687616942587355</v>
      </c>
    </row>
    <row r="7" spans="2:57" x14ac:dyDescent="0.25">
      <c r="B7" s="10">
        <f>B6+1</f>
        <v>3</v>
      </c>
      <c r="C7" s="18" t="s">
        <v>36</v>
      </c>
      <c r="D7" s="24">
        <v>85216501.167999983</v>
      </c>
      <c r="E7" s="25">
        <v>29008130.740000002</v>
      </c>
      <c r="F7" s="26">
        <f t="shared" si="0"/>
        <v>0.34040508988760232</v>
      </c>
      <c r="H7" s="10">
        <v>3</v>
      </c>
      <c r="I7" s="11" t="s">
        <v>16</v>
      </c>
      <c r="J7" s="31">
        <v>17225.7</v>
      </c>
      <c r="K7" s="31">
        <v>6150</v>
      </c>
      <c r="L7" s="16">
        <f t="shared" si="1"/>
        <v>0.35702467824239364</v>
      </c>
    </row>
    <row r="8" spans="2:57" x14ac:dyDescent="0.25">
      <c r="B8" s="10">
        <f t="shared" ref="B8:B56" si="2">B7+1</f>
        <v>4</v>
      </c>
      <c r="C8" s="18" t="s">
        <v>28</v>
      </c>
      <c r="D8" s="24">
        <v>41147323.505999997</v>
      </c>
      <c r="E8" s="25">
        <v>11213024.609999999</v>
      </c>
      <c r="F8" s="26">
        <f t="shared" si="0"/>
        <v>0.27250920970266618</v>
      </c>
      <c r="H8" s="10">
        <v>4</v>
      </c>
      <c r="I8" s="11" t="s">
        <v>41</v>
      </c>
      <c r="J8" s="31">
        <v>4979.4999999999991</v>
      </c>
      <c r="K8" s="31">
        <v>1374.6</v>
      </c>
      <c r="L8" s="16">
        <f t="shared" si="1"/>
        <v>0.27605181243096699</v>
      </c>
    </row>
    <row r="9" spans="2:57" x14ac:dyDescent="0.25">
      <c r="B9" s="10">
        <f t="shared" si="2"/>
        <v>5</v>
      </c>
      <c r="C9" s="18" t="s">
        <v>21</v>
      </c>
      <c r="D9" s="24">
        <v>10490562.009999998</v>
      </c>
      <c r="E9" s="25">
        <v>2493932</v>
      </c>
      <c r="F9" s="26">
        <f t="shared" si="0"/>
        <v>0.23773101933172791</v>
      </c>
      <c r="H9" s="10">
        <v>5</v>
      </c>
      <c r="I9" s="11" t="s">
        <v>36</v>
      </c>
      <c r="J9" s="31">
        <v>30452.199999999993</v>
      </c>
      <c r="K9" s="31">
        <v>8170.7000000000016</v>
      </c>
      <c r="L9" s="16">
        <f t="shared" si="1"/>
        <v>0.2683123058432561</v>
      </c>
    </row>
    <row r="10" spans="2:57" x14ac:dyDescent="0.25">
      <c r="B10" s="10">
        <f t="shared" si="2"/>
        <v>6</v>
      </c>
      <c r="C10" s="18" t="s">
        <v>32</v>
      </c>
      <c r="D10" s="24">
        <v>35174509.880000003</v>
      </c>
      <c r="E10" s="25">
        <v>6892087</v>
      </c>
      <c r="F10" s="26">
        <f t="shared" si="0"/>
        <v>0.19593981617690701</v>
      </c>
      <c r="H10" s="10">
        <v>6</v>
      </c>
      <c r="I10" s="11" t="s">
        <v>29</v>
      </c>
      <c r="J10" s="31">
        <v>9984.5</v>
      </c>
      <c r="K10" s="31">
        <v>2180.5999999999995</v>
      </c>
      <c r="L10" s="16">
        <f t="shared" si="1"/>
        <v>0.21839851770243873</v>
      </c>
    </row>
    <row r="11" spans="2:57" x14ac:dyDescent="0.25">
      <c r="B11" s="10">
        <f t="shared" si="2"/>
        <v>7</v>
      </c>
      <c r="C11" s="18" t="s">
        <v>29</v>
      </c>
      <c r="D11" s="24">
        <v>37297615.429000005</v>
      </c>
      <c r="E11" s="25">
        <v>7211092.4000000004</v>
      </c>
      <c r="F11" s="26">
        <f t="shared" si="0"/>
        <v>0.19333923407857226</v>
      </c>
      <c r="H11" s="10">
        <v>7</v>
      </c>
      <c r="I11" s="11" t="s">
        <v>32</v>
      </c>
      <c r="J11" s="31">
        <v>9462.2000000000044</v>
      </c>
      <c r="K11" s="31">
        <v>2035.9000000000003</v>
      </c>
      <c r="L11" s="16">
        <f t="shared" si="1"/>
        <v>0.21516137896049539</v>
      </c>
    </row>
    <row r="12" spans="2:57" x14ac:dyDescent="0.25">
      <c r="B12" s="10">
        <f t="shared" si="2"/>
        <v>8</v>
      </c>
      <c r="C12" s="18" t="s">
        <v>6</v>
      </c>
      <c r="D12" s="24">
        <v>56337734.424999997</v>
      </c>
      <c r="E12" s="25">
        <v>10852375.76</v>
      </c>
      <c r="F12" s="26">
        <f t="shared" si="0"/>
        <v>0.19263067410790721</v>
      </c>
      <c r="H12" s="10">
        <v>8</v>
      </c>
      <c r="I12" s="11" t="s">
        <v>43</v>
      </c>
      <c r="J12" s="31">
        <v>135433.2000000001</v>
      </c>
      <c r="K12" s="31">
        <v>28064.200000000008</v>
      </c>
      <c r="L12" s="16">
        <f t="shared" si="1"/>
        <v>0.20721802335025671</v>
      </c>
    </row>
    <row r="13" spans="2:57" x14ac:dyDescent="0.25">
      <c r="B13" s="10">
        <f t="shared" si="2"/>
        <v>9</v>
      </c>
      <c r="C13" s="18" t="s">
        <v>41</v>
      </c>
      <c r="D13" s="24">
        <v>14506646.708000001</v>
      </c>
      <c r="E13" s="25">
        <v>2789329</v>
      </c>
      <c r="F13" s="26">
        <f t="shared" si="0"/>
        <v>0.1922793775946694</v>
      </c>
      <c r="H13" s="10">
        <v>9</v>
      </c>
      <c r="I13" s="11" t="s">
        <v>6</v>
      </c>
      <c r="J13" s="31">
        <v>18386.499999999996</v>
      </c>
      <c r="K13" s="31">
        <v>3758.4</v>
      </c>
      <c r="L13" s="16">
        <f t="shared" si="1"/>
        <v>0.2044108449133876</v>
      </c>
    </row>
    <row r="14" spans="2:57" x14ac:dyDescent="0.25">
      <c r="B14" s="10">
        <f t="shared" si="2"/>
        <v>10</v>
      </c>
      <c r="C14" s="18" t="s">
        <v>23</v>
      </c>
      <c r="D14" s="24">
        <v>59379389.153999984</v>
      </c>
      <c r="E14" s="25">
        <v>10964868.6</v>
      </c>
      <c r="F14" s="26">
        <f t="shared" si="0"/>
        <v>0.18465782077283918</v>
      </c>
      <c r="H14" s="10">
        <v>10</v>
      </c>
      <c r="I14" s="11" t="s">
        <v>23</v>
      </c>
      <c r="J14" s="31">
        <v>18958.699999999997</v>
      </c>
      <c r="K14" s="31">
        <v>3858.5999999999995</v>
      </c>
      <c r="L14" s="16">
        <f t="shared" si="1"/>
        <v>0.20352661311165851</v>
      </c>
    </row>
    <row r="15" spans="2:57" x14ac:dyDescent="0.25">
      <c r="B15" s="10">
        <f t="shared" si="2"/>
        <v>11</v>
      </c>
      <c r="C15" s="18" t="s">
        <v>43</v>
      </c>
      <c r="D15" s="24">
        <v>483201030.74600005</v>
      </c>
      <c r="E15" s="25">
        <v>83620370.658000007</v>
      </c>
      <c r="F15" s="26">
        <f t="shared" si="0"/>
        <v>0.17305503369663955</v>
      </c>
      <c r="H15" s="10">
        <v>11</v>
      </c>
      <c r="I15" s="11" t="s">
        <v>37</v>
      </c>
      <c r="J15" s="31">
        <v>17659.100000000002</v>
      </c>
      <c r="K15" s="31">
        <v>3426.2000000000003</v>
      </c>
      <c r="L15" s="16">
        <f t="shared" si="1"/>
        <v>0.19401894773799344</v>
      </c>
    </row>
    <row r="16" spans="2:57" x14ac:dyDescent="0.25">
      <c r="B16" s="10">
        <f t="shared" si="2"/>
        <v>12</v>
      </c>
      <c r="C16" s="18" t="s">
        <v>46</v>
      </c>
      <c r="D16" s="24">
        <v>2289798.0020000003</v>
      </c>
      <c r="E16" s="25">
        <v>377478</v>
      </c>
      <c r="F16" s="26">
        <f t="shared" si="0"/>
        <v>0.16485209597977452</v>
      </c>
      <c r="H16" s="10">
        <v>12</v>
      </c>
      <c r="I16" s="11" t="s">
        <v>21</v>
      </c>
      <c r="J16" s="31">
        <v>4983.9000000000005</v>
      </c>
      <c r="K16" s="31">
        <v>924.6</v>
      </c>
      <c r="L16" s="16">
        <f t="shared" si="1"/>
        <v>0.18551736591825677</v>
      </c>
    </row>
    <row r="17" spans="2:12" x14ac:dyDescent="0.25">
      <c r="B17" s="10">
        <f t="shared" si="2"/>
        <v>13</v>
      </c>
      <c r="C17" s="18" t="s">
        <v>13</v>
      </c>
      <c r="D17" s="24">
        <v>18407811.973999999</v>
      </c>
      <c r="E17" s="25">
        <v>2550811</v>
      </c>
      <c r="F17" s="26">
        <f t="shared" si="0"/>
        <v>0.13857219986834271</v>
      </c>
      <c r="H17" s="10">
        <v>13</v>
      </c>
      <c r="I17" s="11" t="s">
        <v>13</v>
      </c>
      <c r="J17" s="31">
        <v>5346.0999999999995</v>
      </c>
      <c r="K17" s="31">
        <v>974.40000000000009</v>
      </c>
      <c r="L17" s="16">
        <f t="shared" si="1"/>
        <v>0.18226370625315655</v>
      </c>
    </row>
    <row r="18" spans="2:12" x14ac:dyDescent="0.25">
      <c r="B18" s="10">
        <f t="shared" si="2"/>
        <v>14</v>
      </c>
      <c r="C18" s="18" t="s">
        <v>37</v>
      </c>
      <c r="D18" s="24">
        <v>62258377.936000004</v>
      </c>
      <c r="E18" s="25">
        <v>6568889</v>
      </c>
      <c r="F18" s="26">
        <f t="shared" si="0"/>
        <v>0.10551012117200752</v>
      </c>
      <c r="H18" s="10">
        <v>14</v>
      </c>
      <c r="I18" s="11" t="s">
        <v>46</v>
      </c>
      <c r="J18" s="31">
        <v>883.89999999999986</v>
      </c>
      <c r="K18" s="31">
        <v>151</v>
      </c>
      <c r="L18" s="16">
        <f t="shared" si="1"/>
        <v>0.17083380472904178</v>
      </c>
    </row>
    <row r="19" spans="2:12" x14ac:dyDescent="0.25">
      <c r="B19" s="10">
        <f t="shared" si="2"/>
        <v>15</v>
      </c>
      <c r="C19" s="18" t="s">
        <v>50</v>
      </c>
      <c r="D19" s="24">
        <v>42145656.706</v>
      </c>
      <c r="E19" s="25">
        <v>4162818</v>
      </c>
      <c r="F19" s="26">
        <f t="shared" si="0"/>
        <v>9.8772170737284226E-2</v>
      </c>
      <c r="H19" s="10">
        <v>15</v>
      </c>
      <c r="I19" s="11" t="s">
        <v>50</v>
      </c>
      <c r="J19" s="31">
        <v>9709.1</v>
      </c>
      <c r="K19" s="31">
        <v>1589.3</v>
      </c>
      <c r="L19" s="16">
        <f t="shared" si="1"/>
        <v>0.16369179429607275</v>
      </c>
    </row>
    <row r="20" spans="2:12" x14ac:dyDescent="0.25">
      <c r="B20" s="10">
        <f t="shared" si="2"/>
        <v>16</v>
      </c>
      <c r="C20" s="18" t="s">
        <v>26</v>
      </c>
      <c r="D20" s="24">
        <v>27797078.664999999</v>
      </c>
      <c r="E20" s="25">
        <v>2373356</v>
      </c>
      <c r="F20" s="26">
        <f t="shared" si="0"/>
        <v>8.5381490213514849E-2</v>
      </c>
      <c r="H20" s="10">
        <v>16</v>
      </c>
      <c r="I20" s="11" t="s">
        <v>26</v>
      </c>
      <c r="J20" s="31">
        <v>6705.699999999998</v>
      </c>
      <c r="K20" s="31">
        <v>800.10000000000014</v>
      </c>
      <c r="L20" s="16">
        <f t="shared" si="1"/>
        <v>0.11931640246357582</v>
      </c>
    </row>
    <row r="21" spans="2:12" x14ac:dyDescent="0.25">
      <c r="B21" s="10">
        <f t="shared" si="2"/>
        <v>17</v>
      </c>
      <c r="C21" s="18" t="s">
        <v>14</v>
      </c>
      <c r="D21" s="24">
        <v>184470052</v>
      </c>
      <c r="E21" s="25">
        <v>14459597.01</v>
      </c>
      <c r="F21" s="26">
        <f t="shared" si="0"/>
        <v>7.8384522870953599E-2</v>
      </c>
      <c r="H21" s="10">
        <v>17</v>
      </c>
      <c r="I21" s="11" t="s">
        <v>14</v>
      </c>
      <c r="J21" s="31">
        <v>49438.699999999975</v>
      </c>
      <c r="K21" s="31">
        <v>5227.9000000000005</v>
      </c>
      <c r="L21" s="16">
        <f t="shared" si="1"/>
        <v>0.10574509443007205</v>
      </c>
    </row>
    <row r="22" spans="2:12" x14ac:dyDescent="0.25">
      <c r="B22" s="10">
        <f t="shared" si="2"/>
        <v>18</v>
      </c>
      <c r="C22" s="9" t="s">
        <v>51</v>
      </c>
      <c r="D22" s="27">
        <v>4126882142.1049986</v>
      </c>
      <c r="E22" s="27">
        <v>294906319.84500003</v>
      </c>
      <c r="F22" s="28">
        <v>7.1459835704098196E-2</v>
      </c>
      <c r="H22" s="10">
        <v>18</v>
      </c>
      <c r="I22" s="11" t="s">
        <v>47</v>
      </c>
      <c r="J22" s="31">
        <v>31794.400000000009</v>
      </c>
      <c r="K22" s="31">
        <v>3083.4000000000005</v>
      </c>
      <c r="L22" s="16">
        <f t="shared" si="1"/>
        <v>9.697934227411116E-2</v>
      </c>
    </row>
    <row r="23" spans="2:12" x14ac:dyDescent="0.25">
      <c r="B23" s="10">
        <f t="shared" si="2"/>
        <v>19</v>
      </c>
      <c r="C23" s="18" t="s">
        <v>5</v>
      </c>
      <c r="D23" s="24">
        <v>201784204.37099999</v>
      </c>
      <c r="E23" s="25">
        <v>13735068.958000001</v>
      </c>
      <c r="F23" s="26">
        <f t="shared" ref="F23:F56" si="3">E23/D23</f>
        <v>6.8068107713459738E-2</v>
      </c>
      <c r="H23" s="10">
        <v>19</v>
      </c>
      <c r="I23" s="10" t="s">
        <v>51</v>
      </c>
      <c r="J23" s="32">
        <v>1197917.0999999999</v>
      </c>
      <c r="K23" s="32">
        <v>104333.60000000002</v>
      </c>
      <c r="L23" s="16">
        <v>8.7095843276634111E-2</v>
      </c>
    </row>
    <row r="24" spans="2:12" x14ac:dyDescent="0.25">
      <c r="B24" s="10">
        <f t="shared" si="2"/>
        <v>20</v>
      </c>
      <c r="C24" s="18" t="s">
        <v>47</v>
      </c>
      <c r="D24" s="24">
        <v>106463608.22500002</v>
      </c>
      <c r="E24" s="25">
        <v>6677261</v>
      </c>
      <c r="F24" s="26">
        <f t="shared" si="3"/>
        <v>6.2718717797806425E-2</v>
      </c>
      <c r="H24" s="10">
        <v>20</v>
      </c>
      <c r="I24" s="11" t="s">
        <v>15</v>
      </c>
      <c r="J24" s="31">
        <v>29676.400000000005</v>
      </c>
      <c r="K24" s="31">
        <v>2309.8000000000002</v>
      </c>
      <c r="L24" s="16">
        <f t="shared" ref="L24:L56" si="4">K24/J24</f>
        <v>7.7832890781900768E-2</v>
      </c>
    </row>
    <row r="25" spans="2:12" x14ac:dyDescent="0.25">
      <c r="B25" s="10">
        <f t="shared" si="2"/>
        <v>21</v>
      </c>
      <c r="C25" s="18" t="s">
        <v>15</v>
      </c>
      <c r="D25" s="24">
        <v>102505380.70199999</v>
      </c>
      <c r="E25" s="25">
        <v>6216030</v>
      </c>
      <c r="F25" s="26">
        <f t="shared" si="3"/>
        <v>6.0641011793039643E-2</v>
      </c>
      <c r="H25" s="10">
        <v>21</v>
      </c>
      <c r="I25" s="11" t="s">
        <v>5</v>
      </c>
      <c r="J25" s="31">
        <v>80756.400000000067</v>
      </c>
      <c r="K25" s="31">
        <v>6162.6000000000013</v>
      </c>
      <c r="L25" s="16">
        <f t="shared" si="4"/>
        <v>7.6310979687058814E-2</v>
      </c>
    </row>
    <row r="26" spans="2:12" x14ac:dyDescent="0.25">
      <c r="B26" s="10">
        <f t="shared" si="2"/>
        <v>22</v>
      </c>
      <c r="C26" s="18" t="s">
        <v>12</v>
      </c>
      <c r="D26" s="24">
        <v>9749998.0920000002</v>
      </c>
      <c r="E26" s="25">
        <v>529310</v>
      </c>
      <c r="F26" s="26">
        <f t="shared" si="3"/>
        <v>5.4288215751991345E-2</v>
      </c>
      <c r="H26" s="10">
        <v>22</v>
      </c>
      <c r="I26" s="11" t="s">
        <v>22</v>
      </c>
      <c r="J26" s="31">
        <v>31725.099999999984</v>
      </c>
      <c r="K26" s="31">
        <v>2187.1000000000004</v>
      </c>
      <c r="L26" s="16">
        <f t="shared" si="4"/>
        <v>6.8939104998881062E-2</v>
      </c>
    </row>
    <row r="27" spans="2:12" x14ac:dyDescent="0.25">
      <c r="B27" s="10">
        <f t="shared" si="2"/>
        <v>23</v>
      </c>
      <c r="C27" s="18" t="s">
        <v>22</v>
      </c>
      <c r="D27" s="24">
        <v>116701343.72500002</v>
      </c>
      <c r="E27" s="25">
        <v>5825560.2189999996</v>
      </c>
      <c r="F27" s="26">
        <f t="shared" si="3"/>
        <v>4.9918535923010411E-2</v>
      </c>
      <c r="H27" s="10">
        <v>23</v>
      </c>
      <c r="I27" s="11" t="s">
        <v>12</v>
      </c>
      <c r="J27" s="31">
        <v>3212.2000000000003</v>
      </c>
      <c r="K27" s="31">
        <v>205.6</v>
      </c>
      <c r="L27" s="16">
        <f t="shared" si="4"/>
        <v>6.40059772118797E-2</v>
      </c>
    </row>
    <row r="28" spans="2:12" x14ac:dyDescent="0.25">
      <c r="B28" s="10">
        <f t="shared" si="2"/>
        <v>24</v>
      </c>
      <c r="C28" s="18" t="s">
        <v>24</v>
      </c>
      <c r="D28" s="24">
        <v>78278751.085999995</v>
      </c>
      <c r="E28" s="25">
        <v>2857890.3</v>
      </c>
      <c r="F28" s="26">
        <f t="shared" si="3"/>
        <v>3.6509145334475426E-2</v>
      </c>
      <c r="H28" s="10">
        <v>24</v>
      </c>
      <c r="I28" s="11" t="s">
        <v>30</v>
      </c>
      <c r="J28" s="31">
        <v>4727.3999999999996</v>
      </c>
      <c r="K28" s="31">
        <v>214.10000000000002</v>
      </c>
      <c r="L28" s="16">
        <f t="shared" si="4"/>
        <v>4.5289165291703695E-2</v>
      </c>
    </row>
    <row r="29" spans="2:12" x14ac:dyDescent="0.25">
      <c r="B29" s="10">
        <f t="shared" si="2"/>
        <v>25</v>
      </c>
      <c r="C29" s="18" t="s">
        <v>34</v>
      </c>
      <c r="D29" s="24">
        <v>131603289.33899999</v>
      </c>
      <c r="E29" s="25">
        <v>4455881</v>
      </c>
      <c r="F29" s="26">
        <f t="shared" si="3"/>
        <v>3.3858431824769913E-2</v>
      </c>
      <c r="H29" s="10">
        <v>25</v>
      </c>
      <c r="I29" s="11" t="s">
        <v>34</v>
      </c>
      <c r="J29" s="31">
        <v>44146.000000000044</v>
      </c>
      <c r="K29" s="31">
        <v>1991.2000000000003</v>
      </c>
      <c r="L29" s="16">
        <f t="shared" si="4"/>
        <v>4.5104879264259462E-2</v>
      </c>
    </row>
    <row r="30" spans="2:12" x14ac:dyDescent="0.25">
      <c r="B30" s="10">
        <f t="shared" si="2"/>
        <v>26</v>
      </c>
      <c r="C30" s="18" t="s">
        <v>48</v>
      </c>
      <c r="D30" s="24">
        <v>62774299.397999987</v>
      </c>
      <c r="E30" s="25">
        <v>1877809</v>
      </c>
      <c r="F30" s="26">
        <f t="shared" si="3"/>
        <v>2.9913659220541261E-2</v>
      </c>
      <c r="H30" s="10">
        <v>26</v>
      </c>
      <c r="I30" s="11" t="s">
        <v>49</v>
      </c>
      <c r="J30" s="31">
        <v>15531.700000000003</v>
      </c>
      <c r="K30" s="31">
        <v>686.30000000000007</v>
      </c>
      <c r="L30" s="16">
        <f t="shared" si="4"/>
        <v>4.4187049711235729E-2</v>
      </c>
    </row>
    <row r="31" spans="2:12" x14ac:dyDescent="0.25">
      <c r="B31" s="10">
        <f t="shared" si="2"/>
        <v>27</v>
      </c>
      <c r="C31" s="18" t="s">
        <v>39</v>
      </c>
      <c r="D31" s="24">
        <v>7624402.8190000001</v>
      </c>
      <c r="E31" s="25">
        <v>206195</v>
      </c>
      <c r="F31" s="26">
        <f t="shared" si="3"/>
        <v>2.7044085273952523E-2</v>
      </c>
      <c r="H31" s="10">
        <v>27</v>
      </c>
      <c r="I31" s="11" t="s">
        <v>48</v>
      </c>
      <c r="J31" s="31">
        <v>17325.899999999998</v>
      </c>
      <c r="K31" s="31">
        <v>734.8</v>
      </c>
      <c r="L31" s="16">
        <f t="shared" si="4"/>
        <v>4.241049527008698E-2</v>
      </c>
    </row>
    <row r="32" spans="2:12" x14ac:dyDescent="0.25">
      <c r="B32" s="10">
        <f t="shared" si="2"/>
        <v>28</v>
      </c>
      <c r="C32" s="18" t="s">
        <v>49</v>
      </c>
      <c r="D32" s="24">
        <v>63925638.885000005</v>
      </c>
      <c r="E32" s="25">
        <v>1631098</v>
      </c>
      <c r="F32" s="26">
        <f t="shared" si="3"/>
        <v>2.5515552577179374E-2</v>
      </c>
      <c r="H32" s="10">
        <v>28</v>
      </c>
      <c r="I32" s="11" t="s">
        <v>24</v>
      </c>
      <c r="J32" s="31">
        <v>23090.800000000003</v>
      </c>
      <c r="K32" s="31">
        <v>959.4</v>
      </c>
      <c r="L32" s="16">
        <f t="shared" si="4"/>
        <v>4.1549015192197752E-2</v>
      </c>
    </row>
    <row r="33" spans="2:12" x14ac:dyDescent="0.25">
      <c r="B33" s="10">
        <f t="shared" si="2"/>
        <v>29</v>
      </c>
      <c r="C33" s="18" t="s">
        <v>30</v>
      </c>
      <c r="D33" s="24">
        <v>18026594.824999999</v>
      </c>
      <c r="E33" s="25">
        <v>433405</v>
      </c>
      <c r="F33" s="26">
        <f t="shared" si="3"/>
        <v>2.4042532946873398E-2</v>
      </c>
      <c r="H33" s="10">
        <v>29</v>
      </c>
      <c r="I33" s="11" t="s">
        <v>44</v>
      </c>
      <c r="J33" s="31">
        <v>9812</v>
      </c>
      <c r="K33" s="31">
        <v>388.2</v>
      </c>
      <c r="L33" s="16">
        <f t="shared" si="4"/>
        <v>3.9563799429270283E-2</v>
      </c>
    </row>
    <row r="34" spans="2:12" x14ac:dyDescent="0.25">
      <c r="B34" s="10">
        <f t="shared" si="2"/>
        <v>30</v>
      </c>
      <c r="C34" s="18" t="s">
        <v>1</v>
      </c>
      <c r="D34" s="24">
        <v>6070843.1210000003</v>
      </c>
      <c r="E34" s="25">
        <v>142590.93</v>
      </c>
      <c r="F34" s="26">
        <f t="shared" si="3"/>
        <v>2.3487829805180695E-2</v>
      </c>
      <c r="H34" s="10">
        <v>30</v>
      </c>
      <c r="I34" s="11" t="s">
        <v>39</v>
      </c>
      <c r="J34" s="31">
        <v>2210.2999999999997</v>
      </c>
      <c r="K34" s="31">
        <v>73.5</v>
      </c>
      <c r="L34" s="16">
        <f t="shared" si="4"/>
        <v>3.3253404515224183E-2</v>
      </c>
    </row>
    <row r="35" spans="2:12" x14ac:dyDescent="0.25">
      <c r="B35" s="10">
        <f t="shared" si="2"/>
        <v>31</v>
      </c>
      <c r="C35" s="18" t="s">
        <v>44</v>
      </c>
      <c r="D35" s="24">
        <v>39117033.415000007</v>
      </c>
      <c r="E35" s="25">
        <v>818684</v>
      </c>
      <c r="F35" s="26">
        <f t="shared" si="3"/>
        <v>2.0929092227276711E-2</v>
      </c>
      <c r="H35" s="10">
        <v>31</v>
      </c>
      <c r="I35" s="11" t="s">
        <v>38</v>
      </c>
      <c r="J35" s="31">
        <v>52107.500000000007</v>
      </c>
      <c r="K35" s="31">
        <v>1463.4000000000003</v>
      </c>
      <c r="L35" s="16">
        <f t="shared" si="4"/>
        <v>2.8084248908506457E-2</v>
      </c>
    </row>
    <row r="36" spans="2:12" x14ac:dyDescent="0.25">
      <c r="B36" s="10">
        <f t="shared" si="2"/>
        <v>32</v>
      </c>
      <c r="C36" s="18" t="s">
        <v>35</v>
      </c>
      <c r="D36" s="24">
        <v>120001125.836</v>
      </c>
      <c r="E36" s="25">
        <v>2042913</v>
      </c>
      <c r="F36" s="26">
        <f t="shared" si="3"/>
        <v>1.7024115280317911E-2</v>
      </c>
      <c r="H36" s="10">
        <v>32</v>
      </c>
      <c r="I36" s="11" t="s">
        <v>35</v>
      </c>
      <c r="J36" s="31">
        <v>31405.099999999995</v>
      </c>
      <c r="K36" s="31">
        <v>718.39999999999986</v>
      </c>
      <c r="L36" s="16">
        <f t="shared" si="4"/>
        <v>2.2875265482357961E-2</v>
      </c>
    </row>
    <row r="37" spans="2:12" x14ac:dyDescent="0.25">
      <c r="B37" s="10">
        <f t="shared" si="2"/>
        <v>33</v>
      </c>
      <c r="C37" s="18" t="s">
        <v>38</v>
      </c>
      <c r="D37" s="24">
        <v>228995329.53200001</v>
      </c>
      <c r="E37" s="25">
        <v>3250499</v>
      </c>
      <c r="F37" s="26">
        <f t="shared" si="3"/>
        <v>1.4194608277134195E-2</v>
      </c>
      <c r="H37" s="10">
        <v>33</v>
      </c>
      <c r="I37" s="11" t="s">
        <v>1</v>
      </c>
      <c r="J37" s="31">
        <v>3031.2999999999984</v>
      </c>
      <c r="K37" s="31">
        <v>61.6</v>
      </c>
      <c r="L37" s="16">
        <f t="shared" si="4"/>
        <v>2.0321314287599392E-2</v>
      </c>
    </row>
    <row r="38" spans="2:12" x14ac:dyDescent="0.25">
      <c r="B38" s="10">
        <f t="shared" si="2"/>
        <v>34</v>
      </c>
      <c r="C38" s="18" t="s">
        <v>20</v>
      </c>
      <c r="D38" s="24">
        <v>39328689.29900001</v>
      </c>
      <c r="E38" s="25">
        <v>520269</v>
      </c>
      <c r="F38" s="26">
        <f t="shared" si="3"/>
        <v>1.3228739865816698E-2</v>
      </c>
      <c r="H38" s="10">
        <v>34</v>
      </c>
      <c r="I38" s="11" t="s">
        <v>20</v>
      </c>
      <c r="J38" s="31">
        <v>16104.099999999999</v>
      </c>
      <c r="K38" s="31">
        <v>190</v>
      </c>
      <c r="L38" s="16">
        <f t="shared" si="4"/>
        <v>1.1798237715861179E-2</v>
      </c>
    </row>
    <row r="39" spans="2:12" x14ac:dyDescent="0.25">
      <c r="B39" s="10">
        <f t="shared" si="2"/>
        <v>35</v>
      </c>
      <c r="C39" s="18" t="s">
        <v>19</v>
      </c>
      <c r="D39" s="24">
        <v>21515636.209999993</v>
      </c>
      <c r="E39" s="25">
        <v>210816.91999999998</v>
      </c>
      <c r="F39" s="26">
        <f t="shared" si="3"/>
        <v>9.7983121643419931E-3</v>
      </c>
      <c r="H39" s="10">
        <v>35</v>
      </c>
      <c r="I39" s="11" t="s">
        <v>33</v>
      </c>
      <c r="J39" s="31">
        <v>13593.799999999992</v>
      </c>
      <c r="K39" s="31">
        <v>150</v>
      </c>
      <c r="L39" s="16">
        <f t="shared" si="4"/>
        <v>1.1034442172166729E-2</v>
      </c>
    </row>
    <row r="40" spans="2:12" x14ac:dyDescent="0.25">
      <c r="B40" s="10">
        <f t="shared" si="2"/>
        <v>36</v>
      </c>
      <c r="C40" s="18" t="s">
        <v>33</v>
      </c>
      <c r="D40" s="24">
        <v>39889659.770999998</v>
      </c>
      <c r="E40" s="25">
        <v>329399</v>
      </c>
      <c r="F40" s="26">
        <f t="shared" si="3"/>
        <v>8.25775406185527E-3</v>
      </c>
      <c r="H40" s="10">
        <v>36</v>
      </c>
      <c r="I40" s="11" t="s">
        <v>4</v>
      </c>
      <c r="J40" s="31">
        <v>30320.300000000003</v>
      </c>
      <c r="K40" s="31">
        <v>267.3</v>
      </c>
      <c r="L40" s="16">
        <f t="shared" si="4"/>
        <v>8.8158758323631358E-3</v>
      </c>
    </row>
    <row r="41" spans="2:12" x14ac:dyDescent="0.25">
      <c r="B41" s="10">
        <f t="shared" si="2"/>
        <v>37</v>
      </c>
      <c r="C41" s="18" t="s">
        <v>4</v>
      </c>
      <c r="D41" s="24">
        <v>113551986.97</v>
      </c>
      <c r="E41" s="25">
        <v>554374</v>
      </c>
      <c r="F41" s="26">
        <f t="shared" si="3"/>
        <v>4.8821162429017071E-3</v>
      </c>
      <c r="H41" s="10">
        <v>37</v>
      </c>
      <c r="I41" s="11" t="s">
        <v>19</v>
      </c>
      <c r="J41" s="31">
        <v>14617.999999999998</v>
      </c>
      <c r="K41" s="31">
        <v>105.60000000000001</v>
      </c>
      <c r="L41" s="16">
        <f t="shared" si="4"/>
        <v>7.2239704473936262E-3</v>
      </c>
    </row>
    <row r="42" spans="2:12" x14ac:dyDescent="0.25">
      <c r="B42" s="10">
        <f t="shared" si="2"/>
        <v>38</v>
      </c>
      <c r="C42" s="18" t="s">
        <v>27</v>
      </c>
      <c r="D42" s="24">
        <v>131173860.50699998</v>
      </c>
      <c r="E42" s="25">
        <v>523139</v>
      </c>
      <c r="F42" s="26">
        <f t="shared" si="3"/>
        <v>3.9881345107784117E-3</v>
      </c>
      <c r="H42" s="10">
        <v>38</v>
      </c>
      <c r="I42" s="11" t="s">
        <v>27</v>
      </c>
      <c r="J42" s="31">
        <v>38039.399999999994</v>
      </c>
      <c r="K42" s="31">
        <v>208</v>
      </c>
      <c r="L42" s="16">
        <f t="shared" si="4"/>
        <v>5.4680147426089797E-3</v>
      </c>
    </row>
    <row r="43" spans="2:12" x14ac:dyDescent="0.25">
      <c r="B43" s="10">
        <f t="shared" si="2"/>
        <v>39</v>
      </c>
      <c r="C43" s="18" t="s">
        <v>9</v>
      </c>
      <c r="D43" s="24">
        <v>5258537.9819999998</v>
      </c>
      <c r="E43" s="25">
        <v>5270</v>
      </c>
      <c r="F43" s="26">
        <f t="shared" si="3"/>
        <v>1.002179696721643E-3</v>
      </c>
      <c r="H43" s="10">
        <v>39</v>
      </c>
      <c r="I43" s="11" t="s">
        <v>42</v>
      </c>
      <c r="J43" s="31">
        <v>23987.099999999995</v>
      </c>
      <c r="K43" s="31">
        <v>28.8</v>
      </c>
      <c r="L43" s="16">
        <f t="shared" si="4"/>
        <v>1.2006453468739451E-3</v>
      </c>
    </row>
    <row r="44" spans="2:12" x14ac:dyDescent="0.25">
      <c r="B44" s="10">
        <f t="shared" si="2"/>
        <v>40</v>
      </c>
      <c r="C44" s="18" t="s">
        <v>42</v>
      </c>
      <c r="D44" s="24">
        <v>82327108.523000002</v>
      </c>
      <c r="E44" s="25">
        <v>37976</v>
      </c>
      <c r="F44" s="26">
        <f t="shared" si="3"/>
        <v>4.61281838768703E-4</v>
      </c>
      <c r="H44" s="10">
        <v>40</v>
      </c>
      <c r="I44" s="11" t="s">
        <v>9</v>
      </c>
      <c r="J44" s="31">
        <v>3595.5</v>
      </c>
      <c r="K44" s="31">
        <v>2</v>
      </c>
      <c r="L44" s="16">
        <f t="shared" si="4"/>
        <v>5.5625086914198299E-4</v>
      </c>
    </row>
    <row r="45" spans="2:12" x14ac:dyDescent="0.25">
      <c r="B45" s="10">
        <f t="shared" si="2"/>
        <v>41</v>
      </c>
      <c r="C45" s="18" t="s">
        <v>31</v>
      </c>
      <c r="D45" s="24">
        <v>71018774.30399999</v>
      </c>
      <c r="E45" s="25">
        <v>21996</v>
      </c>
      <c r="F45" s="26">
        <f t="shared" si="3"/>
        <v>3.0972091838483219E-4</v>
      </c>
      <c r="H45" s="10">
        <v>41</v>
      </c>
      <c r="I45" s="11" t="s">
        <v>31</v>
      </c>
      <c r="J45" s="31">
        <v>18985.099999999995</v>
      </c>
      <c r="K45" s="31">
        <v>9</v>
      </c>
      <c r="L45" s="16">
        <f t="shared" si="4"/>
        <v>4.7405597020821604E-4</v>
      </c>
    </row>
    <row r="46" spans="2:12" x14ac:dyDescent="0.25">
      <c r="B46" s="10">
        <f t="shared" si="2"/>
        <v>42</v>
      </c>
      <c r="C46" s="18" t="s">
        <v>7</v>
      </c>
      <c r="D46" s="24">
        <v>40050038.030000001</v>
      </c>
      <c r="E46" s="25">
        <v>12215</v>
      </c>
      <c r="F46" s="26">
        <f t="shared" si="3"/>
        <v>3.0499346819221984E-4</v>
      </c>
      <c r="H46" s="10">
        <v>42</v>
      </c>
      <c r="I46" s="11" t="s">
        <v>7</v>
      </c>
      <c r="J46" s="31">
        <v>11277.5</v>
      </c>
      <c r="K46" s="31">
        <v>5</v>
      </c>
      <c r="L46" s="16">
        <f t="shared" si="4"/>
        <v>4.4336067390822432E-4</v>
      </c>
    </row>
    <row r="47" spans="2:12" x14ac:dyDescent="0.25">
      <c r="B47" s="10">
        <f t="shared" si="2"/>
        <v>43</v>
      </c>
      <c r="C47" s="18" t="s">
        <v>2</v>
      </c>
      <c r="D47" s="24">
        <v>142903090.65899998</v>
      </c>
      <c r="E47" s="25">
        <v>0</v>
      </c>
      <c r="F47" s="26">
        <f t="shared" si="3"/>
        <v>0</v>
      </c>
      <c r="H47" s="10">
        <v>43</v>
      </c>
      <c r="I47" s="11" t="s">
        <v>2</v>
      </c>
      <c r="J47" s="31">
        <v>30461.300000000003</v>
      </c>
      <c r="K47" s="31">
        <v>0</v>
      </c>
      <c r="L47" s="16">
        <f t="shared" si="4"/>
        <v>0</v>
      </c>
    </row>
    <row r="48" spans="2:12" x14ac:dyDescent="0.25">
      <c r="B48" s="10">
        <f t="shared" si="2"/>
        <v>44</v>
      </c>
      <c r="C48" s="18" t="s">
        <v>3</v>
      </c>
      <c r="D48" s="24">
        <v>64442898.353000008</v>
      </c>
      <c r="E48" s="25">
        <v>0</v>
      </c>
      <c r="F48" s="26">
        <f t="shared" si="3"/>
        <v>0</v>
      </c>
      <c r="H48" s="10">
        <v>44</v>
      </c>
      <c r="I48" s="11" t="s">
        <v>3</v>
      </c>
      <c r="J48" s="31">
        <v>16368.199999999999</v>
      </c>
      <c r="K48" s="31">
        <v>0</v>
      </c>
      <c r="L48" s="16">
        <f t="shared" si="4"/>
        <v>0</v>
      </c>
    </row>
    <row r="49" spans="2:12" x14ac:dyDescent="0.25">
      <c r="B49" s="10">
        <f t="shared" si="2"/>
        <v>45</v>
      </c>
      <c r="C49" s="18" t="s">
        <v>8</v>
      </c>
      <c r="D49" s="24">
        <v>174080.04</v>
      </c>
      <c r="E49" s="25">
        <v>0</v>
      </c>
      <c r="F49" s="26">
        <f t="shared" si="3"/>
        <v>0</v>
      </c>
      <c r="H49" s="10">
        <v>45</v>
      </c>
      <c r="I49" s="11" t="s">
        <v>8</v>
      </c>
      <c r="J49" s="31">
        <v>43.9</v>
      </c>
      <c r="K49" s="31">
        <v>0</v>
      </c>
      <c r="L49" s="16">
        <f t="shared" si="4"/>
        <v>0</v>
      </c>
    </row>
    <row r="50" spans="2:12" x14ac:dyDescent="0.25">
      <c r="B50" s="10">
        <f t="shared" si="2"/>
        <v>46</v>
      </c>
      <c r="C50" s="18" t="s">
        <v>10</v>
      </c>
      <c r="D50" s="24">
        <v>245603484.73499995</v>
      </c>
      <c r="E50" s="29">
        <v>0</v>
      </c>
      <c r="F50" s="26">
        <f t="shared" si="3"/>
        <v>0</v>
      </c>
      <c r="H50" s="10">
        <v>46</v>
      </c>
      <c r="I50" s="11" t="s">
        <v>10</v>
      </c>
      <c r="J50" s="31">
        <v>66732.300000000061</v>
      </c>
      <c r="K50" s="31">
        <v>0</v>
      </c>
      <c r="L50" s="16">
        <f t="shared" si="4"/>
        <v>0</v>
      </c>
    </row>
    <row r="51" spans="2:12" x14ac:dyDescent="0.25">
      <c r="B51" s="10">
        <f t="shared" si="2"/>
        <v>47</v>
      </c>
      <c r="C51" s="18" t="s">
        <v>11</v>
      </c>
      <c r="D51" s="24">
        <v>128467911.37900002</v>
      </c>
      <c r="E51" s="29">
        <v>0</v>
      </c>
      <c r="F51" s="26">
        <f t="shared" si="3"/>
        <v>0</v>
      </c>
      <c r="H51" s="10">
        <v>47</v>
      </c>
      <c r="I51" s="11" t="s">
        <v>11</v>
      </c>
      <c r="J51" s="31">
        <v>39674.800000000003</v>
      </c>
      <c r="K51" s="31">
        <v>0</v>
      </c>
      <c r="L51" s="16">
        <f t="shared" si="4"/>
        <v>0</v>
      </c>
    </row>
    <row r="52" spans="2:12" x14ac:dyDescent="0.25">
      <c r="B52" s="10">
        <f t="shared" si="2"/>
        <v>48</v>
      </c>
      <c r="C52" s="18" t="s">
        <v>17</v>
      </c>
      <c r="D52" s="24">
        <v>71804253.764999986</v>
      </c>
      <c r="E52" s="25">
        <v>0</v>
      </c>
      <c r="F52" s="26">
        <f t="shared" si="3"/>
        <v>0</v>
      </c>
      <c r="H52" s="10">
        <v>48</v>
      </c>
      <c r="I52" s="11" t="s">
        <v>17</v>
      </c>
      <c r="J52" s="31">
        <v>23217.099999999995</v>
      </c>
      <c r="K52" s="31">
        <v>0</v>
      </c>
      <c r="L52" s="16">
        <f t="shared" si="4"/>
        <v>0</v>
      </c>
    </row>
    <row r="53" spans="2:12" x14ac:dyDescent="0.25">
      <c r="B53" s="10">
        <f t="shared" si="2"/>
        <v>49</v>
      </c>
      <c r="C53" s="18" t="s">
        <v>18</v>
      </c>
      <c r="D53" s="24">
        <v>100174761.92199999</v>
      </c>
      <c r="E53" s="25">
        <v>0</v>
      </c>
      <c r="F53" s="26">
        <f t="shared" si="3"/>
        <v>0</v>
      </c>
      <c r="H53" s="10">
        <v>49</v>
      </c>
      <c r="I53" s="11" t="s">
        <v>18</v>
      </c>
      <c r="J53" s="31">
        <v>27810.600000000024</v>
      </c>
      <c r="K53" s="31">
        <v>0</v>
      </c>
      <c r="L53" s="16">
        <f t="shared" si="4"/>
        <v>0</v>
      </c>
    </row>
    <row r="54" spans="2:12" x14ac:dyDescent="0.25">
      <c r="B54" s="10">
        <f t="shared" si="2"/>
        <v>50</v>
      </c>
      <c r="C54" s="18" t="s">
        <v>25</v>
      </c>
      <c r="D54" s="24">
        <v>65958759.698999994</v>
      </c>
      <c r="E54" s="25">
        <v>0</v>
      </c>
      <c r="F54" s="26">
        <f t="shared" si="3"/>
        <v>0</v>
      </c>
      <c r="H54" s="10">
        <v>50</v>
      </c>
      <c r="I54" s="11" t="s">
        <v>25</v>
      </c>
      <c r="J54" s="31">
        <v>16183.900000000003</v>
      </c>
      <c r="K54" s="31">
        <v>0</v>
      </c>
      <c r="L54" s="16">
        <f t="shared" si="4"/>
        <v>0</v>
      </c>
    </row>
    <row r="55" spans="2:12" x14ac:dyDescent="0.25">
      <c r="B55" s="10">
        <f t="shared" si="2"/>
        <v>51</v>
      </c>
      <c r="C55" s="18" t="s">
        <v>40</v>
      </c>
      <c r="D55" s="24">
        <v>100107503.546</v>
      </c>
      <c r="E55" s="25">
        <v>0</v>
      </c>
      <c r="F55" s="26">
        <f t="shared" si="3"/>
        <v>0</v>
      </c>
      <c r="H55" s="10">
        <v>51</v>
      </c>
      <c r="I55" s="11" t="s">
        <v>40</v>
      </c>
      <c r="J55" s="31">
        <v>26068.199999999997</v>
      </c>
      <c r="K55" s="31">
        <v>0</v>
      </c>
      <c r="L55" s="16">
        <f t="shared" si="4"/>
        <v>0</v>
      </c>
    </row>
    <row r="56" spans="2:12" x14ac:dyDescent="0.25">
      <c r="B56" s="10">
        <f t="shared" si="2"/>
        <v>52</v>
      </c>
      <c r="C56" s="18" t="s">
        <v>45</v>
      </c>
      <c r="D56" s="24">
        <v>96827639.290000007</v>
      </c>
      <c r="E56" s="25">
        <v>0</v>
      </c>
      <c r="F56" s="26">
        <f t="shared" si="3"/>
        <v>0</v>
      </c>
      <c r="H56" s="10">
        <v>52</v>
      </c>
      <c r="I56" s="11" t="s">
        <v>45</v>
      </c>
      <c r="J56" s="31">
        <v>29886.1</v>
      </c>
      <c r="K56" s="31">
        <v>0</v>
      </c>
      <c r="L56" s="16">
        <f t="shared" si="4"/>
        <v>0</v>
      </c>
    </row>
    <row r="57" spans="2:12" x14ac:dyDescent="0.25">
      <c r="B57" s="14"/>
      <c r="C57" s="13" t="s">
        <v>55</v>
      </c>
      <c r="D57" s="19">
        <f>SUM(D5:D56)-D22</f>
        <v>4126882142.1050014</v>
      </c>
      <c r="E57" s="30">
        <f>SUM(E5:E56)-E22</f>
        <v>294906319.84499979</v>
      </c>
      <c r="F57" s="28">
        <f>E57/D57</f>
        <v>7.1459835704098085E-2</v>
      </c>
      <c r="H57" s="10"/>
      <c r="I57" s="13" t="s">
        <v>55</v>
      </c>
      <c r="J57" s="32">
        <f>SUM(J5:J56)-J23</f>
        <v>1197917.1000000008</v>
      </c>
      <c r="K57" s="32">
        <f>SUM(K5:K56)-K23</f>
        <v>104333.59999999999</v>
      </c>
      <c r="L57" s="33">
        <f>K57/J57</f>
        <v>8.7095843276634013E-2</v>
      </c>
    </row>
    <row r="58" spans="2:12" x14ac:dyDescent="0.25">
      <c r="B58" s="14"/>
      <c r="C58" s="14"/>
      <c r="D58" s="20"/>
      <c r="E58" s="20"/>
      <c r="F58" s="14"/>
      <c r="H58" s="14"/>
      <c r="I58" s="14"/>
      <c r="J58" s="20"/>
      <c r="K58" s="20"/>
      <c r="L58" s="14"/>
    </row>
    <row r="59" spans="2:12" x14ac:dyDescent="0.25">
      <c r="B59" s="14"/>
      <c r="C59" s="14"/>
      <c r="D59" s="22"/>
      <c r="E59" s="22"/>
      <c r="F59" s="14"/>
      <c r="H59" s="14"/>
      <c r="I59" s="14"/>
      <c r="J59" s="20"/>
      <c r="K59" s="20"/>
      <c r="L59" s="14"/>
    </row>
    <row r="60" spans="2:12" ht="18" x14ac:dyDescent="0.25">
      <c r="B60" s="21"/>
      <c r="C60" s="21"/>
      <c r="D60" s="21"/>
      <c r="E60" s="21"/>
      <c r="F60" s="21"/>
      <c r="G60" s="7"/>
      <c r="H60" s="21"/>
      <c r="I60" s="21"/>
      <c r="J60" s="21"/>
      <c r="K60" s="21"/>
      <c r="L60" s="21"/>
    </row>
    <row r="61" spans="2:12" ht="18" customHeight="1" x14ac:dyDescent="0.25">
      <c r="B61" s="14"/>
      <c r="C61" s="14"/>
      <c r="D61" s="14"/>
      <c r="E61" s="14"/>
      <c r="F61" s="14"/>
      <c r="H61" s="14"/>
      <c r="I61" s="14"/>
      <c r="J61" s="14"/>
      <c r="K61" s="14"/>
      <c r="L61" s="14"/>
    </row>
    <row r="62" spans="2:12" x14ac:dyDescent="0.25">
      <c r="B62" s="14"/>
      <c r="C62" s="14"/>
      <c r="D62" s="9"/>
      <c r="E62" s="9"/>
      <c r="F62" s="14"/>
      <c r="H62" s="14"/>
      <c r="I62" s="14"/>
      <c r="J62" s="9"/>
      <c r="K62" s="9"/>
      <c r="L62" s="14"/>
    </row>
    <row r="63" spans="2:12" x14ac:dyDescent="0.25">
      <c r="B63" s="14"/>
      <c r="C63" s="14"/>
      <c r="D63" s="9"/>
      <c r="E63" s="9"/>
      <c r="F63" s="14"/>
      <c r="H63" s="14"/>
      <c r="I63" s="14"/>
      <c r="J63" s="9"/>
      <c r="K63" s="9"/>
      <c r="L63" s="14"/>
    </row>
    <row r="64" spans="2:12" x14ac:dyDescent="0.25">
      <c r="B64" s="10"/>
      <c r="C64" s="11"/>
      <c r="D64" s="15"/>
      <c r="E64" s="15"/>
      <c r="F64" s="16"/>
      <c r="H64" s="10"/>
      <c r="I64" s="11"/>
      <c r="J64" s="15"/>
      <c r="K64" s="15"/>
      <c r="L64" s="16"/>
    </row>
    <row r="65" spans="2:12" x14ac:dyDescent="0.25">
      <c r="B65" s="10"/>
      <c r="C65" s="11"/>
      <c r="D65" s="15"/>
      <c r="E65" s="15"/>
      <c r="F65" s="16"/>
      <c r="H65" s="10"/>
      <c r="I65" s="11"/>
      <c r="J65" s="15"/>
      <c r="K65" s="15"/>
      <c r="L65" s="16"/>
    </row>
    <row r="66" spans="2:12" x14ac:dyDescent="0.25">
      <c r="B66" s="10"/>
      <c r="C66" s="11"/>
      <c r="D66" s="15"/>
      <c r="E66" s="15"/>
      <c r="F66" s="16"/>
      <c r="H66" s="10"/>
      <c r="I66" s="11"/>
      <c r="J66" s="15"/>
      <c r="K66" s="15"/>
      <c r="L66" s="16"/>
    </row>
    <row r="67" spans="2:12" x14ac:dyDescent="0.25">
      <c r="B67" s="10"/>
      <c r="C67" s="11"/>
      <c r="D67" s="15"/>
      <c r="E67" s="15"/>
      <c r="F67" s="16"/>
      <c r="H67" s="10"/>
      <c r="I67" s="11"/>
      <c r="J67" s="15"/>
      <c r="K67" s="15"/>
      <c r="L67" s="16"/>
    </row>
    <row r="68" spans="2:12" x14ac:dyDescent="0.25">
      <c r="B68" s="10"/>
      <c r="C68" s="11"/>
      <c r="D68" s="15"/>
      <c r="E68" s="15"/>
      <c r="F68" s="16"/>
      <c r="H68" s="10"/>
      <c r="I68" s="11"/>
      <c r="J68" s="15"/>
      <c r="K68" s="15"/>
      <c r="L68" s="16"/>
    </row>
    <row r="69" spans="2:12" x14ac:dyDescent="0.25">
      <c r="B69" s="10"/>
      <c r="C69" s="11"/>
      <c r="D69" s="15"/>
      <c r="E69" s="15"/>
      <c r="F69" s="16"/>
      <c r="H69" s="10"/>
      <c r="I69" s="11"/>
      <c r="J69" s="15"/>
      <c r="K69" s="15"/>
      <c r="L69" s="16"/>
    </row>
    <row r="70" spans="2:12" x14ac:dyDescent="0.25">
      <c r="B70" s="10"/>
      <c r="C70" s="11"/>
      <c r="D70" s="15"/>
      <c r="E70" s="15"/>
      <c r="F70" s="16"/>
      <c r="H70" s="10"/>
      <c r="I70" s="11"/>
      <c r="J70" s="15"/>
      <c r="K70" s="15"/>
      <c r="L70" s="16"/>
    </row>
    <row r="71" spans="2:12" x14ac:dyDescent="0.25">
      <c r="B71" s="10"/>
      <c r="C71" s="11"/>
      <c r="D71" s="15"/>
      <c r="E71" s="15"/>
      <c r="F71" s="16"/>
      <c r="H71" s="10"/>
      <c r="I71" s="11"/>
      <c r="J71" s="15"/>
      <c r="K71" s="15"/>
      <c r="L71" s="16"/>
    </row>
    <row r="72" spans="2:12" x14ac:dyDescent="0.25">
      <c r="B72" s="10"/>
      <c r="C72" s="11"/>
      <c r="D72" s="15"/>
      <c r="E72" s="15"/>
      <c r="F72" s="16"/>
      <c r="H72" s="10"/>
      <c r="I72" s="11"/>
      <c r="J72" s="15"/>
      <c r="K72" s="15"/>
      <c r="L72" s="16"/>
    </row>
    <row r="73" spans="2:12" x14ac:dyDescent="0.25">
      <c r="B73" s="10"/>
      <c r="C73" s="11"/>
      <c r="D73" s="15"/>
      <c r="E73" s="15"/>
      <c r="F73" s="16"/>
      <c r="H73" s="10"/>
      <c r="I73" s="11"/>
      <c r="J73" s="15"/>
      <c r="K73" s="15"/>
      <c r="L73" s="16"/>
    </row>
    <row r="74" spans="2:12" x14ac:dyDescent="0.25">
      <c r="B74" s="10"/>
      <c r="C74" s="11"/>
      <c r="D74" s="15"/>
      <c r="E74" s="15"/>
      <c r="F74" s="16"/>
      <c r="H74" s="10"/>
      <c r="I74" s="11"/>
      <c r="J74" s="15"/>
      <c r="K74" s="15"/>
      <c r="L74" s="16"/>
    </row>
    <row r="75" spans="2:12" x14ac:dyDescent="0.25">
      <c r="B75" s="10"/>
      <c r="C75" s="11"/>
      <c r="D75" s="15"/>
      <c r="E75" s="15"/>
      <c r="F75" s="16"/>
      <c r="H75" s="10"/>
      <c r="I75" s="11"/>
      <c r="J75" s="15"/>
      <c r="K75" s="15"/>
      <c r="L75" s="16"/>
    </row>
    <row r="76" spans="2:12" x14ac:dyDescent="0.25">
      <c r="B76" s="10"/>
      <c r="C76" s="11"/>
      <c r="D76" s="15"/>
      <c r="E76" s="15"/>
      <c r="F76" s="16"/>
      <c r="H76" s="10"/>
      <c r="I76" s="11"/>
      <c r="J76" s="15"/>
      <c r="K76" s="15"/>
      <c r="L76" s="16"/>
    </row>
    <row r="77" spans="2:12" x14ac:dyDescent="0.25">
      <c r="B77" s="10"/>
      <c r="C77" s="11"/>
      <c r="D77" s="15"/>
      <c r="E77" s="15"/>
      <c r="F77" s="16"/>
      <c r="H77" s="10"/>
      <c r="I77" s="11"/>
      <c r="J77" s="15"/>
      <c r="K77" s="15"/>
      <c r="L77" s="16"/>
    </row>
    <row r="78" spans="2:12" x14ac:dyDescent="0.25">
      <c r="B78" s="10"/>
      <c r="C78" s="11"/>
      <c r="D78" s="15"/>
      <c r="E78" s="15"/>
      <c r="F78" s="16"/>
      <c r="H78" s="10"/>
      <c r="I78" s="11"/>
      <c r="J78" s="15"/>
      <c r="K78" s="15"/>
      <c r="L78" s="16"/>
    </row>
    <row r="79" spans="2:12" x14ac:dyDescent="0.25">
      <c r="B79" s="10"/>
      <c r="C79" s="11"/>
      <c r="D79" s="15"/>
      <c r="E79" s="15"/>
      <c r="F79" s="16"/>
      <c r="H79" s="10"/>
      <c r="I79" s="11"/>
      <c r="J79" s="15"/>
      <c r="K79" s="15"/>
      <c r="L79" s="16"/>
    </row>
    <row r="80" spans="2:12" x14ac:dyDescent="0.25">
      <c r="B80" s="10"/>
      <c r="C80" s="11"/>
      <c r="D80" s="15"/>
      <c r="E80" s="15"/>
      <c r="F80" s="16"/>
      <c r="H80" s="10"/>
      <c r="I80" s="11"/>
      <c r="J80" s="15"/>
      <c r="K80" s="15"/>
      <c r="L80" s="16"/>
    </row>
    <row r="81" spans="2:12" x14ac:dyDescent="0.25">
      <c r="B81" s="10"/>
      <c r="C81" s="11"/>
      <c r="D81" s="15"/>
      <c r="E81" s="15"/>
      <c r="F81" s="16"/>
      <c r="H81" s="10"/>
      <c r="I81" s="11"/>
      <c r="J81" s="15"/>
      <c r="K81" s="15"/>
      <c r="L81" s="16"/>
    </row>
    <row r="82" spans="2:12" x14ac:dyDescent="0.25">
      <c r="B82" s="10"/>
      <c r="C82" s="11"/>
      <c r="D82" s="15"/>
      <c r="E82" s="15"/>
      <c r="F82" s="16"/>
      <c r="H82" s="10"/>
      <c r="I82" s="11"/>
      <c r="J82" s="15"/>
      <c r="K82" s="15"/>
      <c r="L82" s="16"/>
    </row>
    <row r="83" spans="2:12" x14ac:dyDescent="0.25">
      <c r="B83" s="10"/>
      <c r="C83" s="10"/>
      <c r="D83" s="17"/>
      <c r="E83" s="17"/>
      <c r="F83" s="16"/>
      <c r="H83" s="10"/>
      <c r="I83" s="10"/>
      <c r="J83" s="17"/>
      <c r="K83" s="17"/>
      <c r="L83" s="16"/>
    </row>
    <row r="84" spans="2:12" x14ac:dyDescent="0.25">
      <c r="B84" s="10"/>
      <c r="C84" s="11"/>
      <c r="D84" s="15"/>
      <c r="E84" s="15"/>
      <c r="F84" s="16"/>
      <c r="H84" s="10"/>
      <c r="I84" s="11"/>
      <c r="J84" s="15"/>
      <c r="K84" s="15"/>
      <c r="L84" s="16"/>
    </row>
    <row r="85" spans="2:12" x14ac:dyDescent="0.25">
      <c r="B85" s="10"/>
      <c r="C85" s="11"/>
      <c r="D85" s="15"/>
      <c r="E85" s="15"/>
      <c r="F85" s="16"/>
      <c r="H85" s="10"/>
      <c r="I85" s="11"/>
      <c r="J85" s="15"/>
      <c r="K85" s="15"/>
      <c r="L85" s="16"/>
    </row>
    <row r="86" spans="2:12" x14ac:dyDescent="0.25">
      <c r="B86" s="10"/>
      <c r="C86" s="11"/>
      <c r="D86" s="15"/>
      <c r="E86" s="15"/>
      <c r="F86" s="16"/>
      <c r="H86" s="10"/>
      <c r="I86" s="11"/>
      <c r="J86" s="15"/>
      <c r="K86" s="15"/>
      <c r="L86" s="16"/>
    </row>
    <row r="87" spans="2:12" x14ac:dyDescent="0.25">
      <c r="B87" s="10"/>
      <c r="C87" s="11"/>
      <c r="D87" s="15"/>
      <c r="E87" s="15"/>
      <c r="F87" s="16"/>
      <c r="H87" s="10"/>
      <c r="I87" s="11"/>
      <c r="J87" s="15"/>
      <c r="K87" s="15"/>
      <c r="L87" s="16"/>
    </row>
    <row r="88" spans="2:12" x14ac:dyDescent="0.25">
      <c r="B88" s="10"/>
      <c r="C88" s="11"/>
      <c r="D88" s="15"/>
      <c r="E88" s="15"/>
      <c r="F88" s="16"/>
      <c r="H88" s="10"/>
      <c r="I88" s="11"/>
      <c r="J88" s="15"/>
      <c r="K88" s="15"/>
      <c r="L88" s="16"/>
    </row>
    <row r="89" spans="2:12" x14ac:dyDescent="0.25">
      <c r="B89" s="10"/>
      <c r="C89" s="11"/>
      <c r="D89" s="15"/>
      <c r="E89" s="15"/>
      <c r="F89" s="16"/>
      <c r="H89" s="10"/>
      <c r="I89" s="11"/>
      <c r="J89" s="15"/>
      <c r="K89" s="15"/>
      <c r="L89" s="16"/>
    </row>
    <row r="90" spans="2:12" x14ac:dyDescent="0.25">
      <c r="B90" s="10"/>
      <c r="C90" s="11"/>
      <c r="D90" s="15"/>
      <c r="E90" s="15"/>
      <c r="F90" s="16"/>
      <c r="H90" s="10"/>
      <c r="I90" s="11"/>
      <c r="J90" s="15"/>
      <c r="K90" s="15"/>
      <c r="L90" s="16"/>
    </row>
    <row r="91" spans="2:12" x14ac:dyDescent="0.25">
      <c r="B91" s="10"/>
      <c r="C91" s="11"/>
      <c r="D91" s="15"/>
      <c r="E91" s="15"/>
      <c r="F91" s="16"/>
      <c r="H91" s="10"/>
      <c r="I91" s="11"/>
      <c r="J91" s="15"/>
      <c r="K91" s="15"/>
      <c r="L91" s="16"/>
    </row>
    <row r="92" spans="2:12" x14ac:dyDescent="0.25">
      <c r="B92" s="10"/>
      <c r="C92" s="11"/>
      <c r="D92" s="15"/>
      <c r="E92" s="15"/>
      <c r="F92" s="16"/>
      <c r="H92" s="10"/>
      <c r="I92" s="11"/>
      <c r="J92" s="15"/>
      <c r="K92" s="15"/>
      <c r="L92" s="16"/>
    </row>
    <row r="93" spans="2:12" x14ac:dyDescent="0.25">
      <c r="B93" s="10"/>
      <c r="C93" s="11"/>
      <c r="D93" s="15"/>
      <c r="E93" s="15"/>
      <c r="F93" s="16"/>
      <c r="H93" s="10"/>
      <c r="I93" s="11"/>
      <c r="J93" s="15"/>
      <c r="K93" s="15"/>
      <c r="L93" s="16"/>
    </row>
    <row r="94" spans="2:12" x14ac:dyDescent="0.25">
      <c r="B94" s="10"/>
      <c r="C94" s="11"/>
      <c r="D94" s="15"/>
      <c r="E94" s="15"/>
      <c r="F94" s="16"/>
      <c r="H94" s="10"/>
      <c r="I94" s="11"/>
      <c r="J94" s="15"/>
      <c r="K94" s="15"/>
      <c r="L94" s="16"/>
    </row>
    <row r="95" spans="2:12" x14ac:dyDescent="0.25">
      <c r="B95" s="10"/>
      <c r="C95" s="11"/>
      <c r="D95" s="15"/>
      <c r="E95" s="15"/>
      <c r="F95" s="16"/>
      <c r="H95" s="10"/>
      <c r="I95" s="11"/>
      <c r="J95" s="15"/>
      <c r="K95" s="15"/>
      <c r="L95" s="16"/>
    </row>
    <row r="96" spans="2:12" x14ac:dyDescent="0.25">
      <c r="B96" s="10"/>
      <c r="C96" s="11"/>
      <c r="D96" s="15"/>
      <c r="E96" s="15"/>
      <c r="F96" s="16"/>
      <c r="H96" s="10"/>
      <c r="I96" s="11"/>
      <c r="J96" s="15"/>
      <c r="K96" s="15"/>
      <c r="L96" s="16"/>
    </row>
    <row r="97" spans="2:12" x14ac:dyDescent="0.25">
      <c r="B97" s="10"/>
      <c r="C97" s="11"/>
      <c r="D97" s="15"/>
      <c r="E97" s="15"/>
      <c r="F97" s="16"/>
      <c r="H97" s="10"/>
      <c r="I97" s="11"/>
      <c r="J97" s="15"/>
      <c r="K97" s="15"/>
      <c r="L97" s="16"/>
    </row>
    <row r="98" spans="2:12" x14ac:dyDescent="0.25">
      <c r="B98" s="10"/>
      <c r="C98" s="11"/>
      <c r="D98" s="15"/>
      <c r="E98" s="15"/>
      <c r="F98" s="16"/>
      <c r="H98" s="10"/>
      <c r="I98" s="11"/>
      <c r="J98" s="15"/>
      <c r="K98" s="15"/>
      <c r="L98" s="16"/>
    </row>
    <row r="99" spans="2:12" x14ac:dyDescent="0.25">
      <c r="B99" s="10"/>
      <c r="C99" s="11"/>
      <c r="D99" s="15"/>
      <c r="E99" s="15"/>
      <c r="F99" s="16"/>
      <c r="H99" s="10"/>
      <c r="I99" s="11"/>
      <c r="J99" s="15"/>
      <c r="K99" s="15"/>
      <c r="L99" s="16"/>
    </row>
    <row r="100" spans="2:12" x14ac:dyDescent="0.25">
      <c r="B100" s="10"/>
      <c r="C100" s="11"/>
      <c r="D100" s="15"/>
      <c r="E100" s="15"/>
      <c r="F100" s="16"/>
      <c r="H100" s="10"/>
      <c r="I100" s="11"/>
      <c r="J100" s="15"/>
      <c r="K100" s="15"/>
      <c r="L100" s="16"/>
    </row>
    <row r="101" spans="2:12" x14ac:dyDescent="0.25">
      <c r="B101" s="10"/>
      <c r="C101" s="11"/>
      <c r="D101" s="15"/>
      <c r="E101" s="15"/>
      <c r="F101" s="16"/>
      <c r="H101" s="10"/>
      <c r="I101" s="11"/>
      <c r="J101" s="15"/>
      <c r="K101" s="15"/>
      <c r="L101" s="16"/>
    </row>
    <row r="102" spans="2:12" x14ac:dyDescent="0.25">
      <c r="B102" s="10"/>
      <c r="C102" s="11"/>
      <c r="D102" s="15"/>
      <c r="E102" s="15"/>
      <c r="F102" s="16"/>
      <c r="H102" s="10"/>
      <c r="I102" s="11"/>
      <c r="J102" s="15"/>
      <c r="K102" s="15"/>
      <c r="L102" s="16"/>
    </row>
    <row r="103" spans="2:12" x14ac:dyDescent="0.25">
      <c r="B103" s="10"/>
      <c r="C103" s="11"/>
      <c r="D103" s="15"/>
      <c r="E103" s="15"/>
      <c r="F103" s="16"/>
      <c r="H103" s="10"/>
      <c r="I103" s="11"/>
      <c r="J103" s="15"/>
      <c r="K103" s="15"/>
      <c r="L103" s="16"/>
    </row>
    <row r="104" spans="2:12" x14ac:dyDescent="0.25">
      <c r="B104" s="10"/>
      <c r="C104" s="11"/>
      <c r="D104" s="15"/>
      <c r="E104" s="15"/>
      <c r="F104" s="16"/>
      <c r="H104" s="10"/>
      <c r="I104" s="11"/>
      <c r="J104" s="15"/>
      <c r="K104" s="15"/>
      <c r="L104" s="16"/>
    </row>
    <row r="105" spans="2:12" x14ac:dyDescent="0.25">
      <c r="B105" s="10"/>
      <c r="C105" s="11"/>
      <c r="D105" s="15"/>
      <c r="E105" s="15"/>
      <c r="F105" s="16"/>
      <c r="H105" s="10"/>
      <c r="I105" s="11"/>
      <c r="J105" s="15"/>
      <c r="K105" s="15"/>
      <c r="L105" s="16"/>
    </row>
    <row r="106" spans="2:12" x14ac:dyDescent="0.25">
      <c r="B106" s="10"/>
      <c r="C106" s="11"/>
      <c r="D106" s="15"/>
      <c r="E106" s="15"/>
      <c r="F106" s="16"/>
      <c r="H106" s="10"/>
      <c r="I106" s="11"/>
      <c r="J106" s="15"/>
      <c r="K106" s="15"/>
      <c r="L106" s="16"/>
    </row>
    <row r="107" spans="2:12" x14ac:dyDescent="0.25">
      <c r="B107" s="10"/>
      <c r="C107" s="11"/>
      <c r="D107" s="15"/>
      <c r="E107" s="15"/>
      <c r="F107" s="16"/>
      <c r="H107" s="10"/>
      <c r="I107" s="11"/>
      <c r="J107" s="15"/>
      <c r="K107" s="15"/>
      <c r="L107" s="16"/>
    </row>
    <row r="108" spans="2:12" x14ac:dyDescent="0.25">
      <c r="B108" s="10"/>
      <c r="C108" s="11"/>
      <c r="D108" s="15"/>
      <c r="E108" s="15"/>
      <c r="F108" s="16"/>
      <c r="H108" s="10"/>
      <c r="I108" s="11"/>
      <c r="J108" s="15"/>
      <c r="K108" s="15"/>
      <c r="L108" s="16"/>
    </row>
    <row r="109" spans="2:12" x14ac:dyDescent="0.25">
      <c r="B109" s="10"/>
      <c r="C109" s="11"/>
      <c r="D109" s="15"/>
      <c r="E109" s="15"/>
      <c r="F109" s="16"/>
      <c r="H109" s="10"/>
      <c r="I109" s="11"/>
      <c r="J109" s="15"/>
      <c r="K109" s="15"/>
      <c r="L109" s="16"/>
    </row>
    <row r="110" spans="2:12" x14ac:dyDescent="0.25">
      <c r="B110" s="10"/>
      <c r="C110" s="11"/>
      <c r="D110" s="15"/>
      <c r="E110" s="15"/>
      <c r="F110" s="16"/>
      <c r="H110" s="10"/>
      <c r="I110" s="11"/>
      <c r="J110" s="15"/>
      <c r="K110" s="15"/>
      <c r="L110" s="16"/>
    </row>
    <row r="111" spans="2:12" x14ac:dyDescent="0.25">
      <c r="B111" s="10"/>
      <c r="C111" s="11"/>
      <c r="D111" s="15"/>
      <c r="E111" s="15"/>
      <c r="F111" s="16"/>
      <c r="H111" s="10"/>
      <c r="I111" s="11"/>
      <c r="J111" s="15"/>
      <c r="K111" s="15"/>
      <c r="L111" s="16"/>
    </row>
    <row r="112" spans="2:12" x14ac:dyDescent="0.25">
      <c r="B112" s="10"/>
      <c r="C112" s="11"/>
      <c r="D112" s="15"/>
      <c r="E112" s="15"/>
      <c r="F112" s="16"/>
      <c r="H112" s="10"/>
      <c r="I112" s="11"/>
      <c r="J112" s="15"/>
      <c r="K112" s="15"/>
      <c r="L112" s="16"/>
    </row>
    <row r="113" spans="2:12" x14ac:dyDescent="0.25">
      <c r="B113" s="10"/>
      <c r="C113" s="11"/>
      <c r="D113" s="15"/>
      <c r="E113" s="15"/>
      <c r="F113" s="16"/>
      <c r="H113" s="10"/>
      <c r="I113" s="11"/>
      <c r="J113" s="15"/>
      <c r="K113" s="15"/>
      <c r="L113" s="16"/>
    </row>
    <row r="114" spans="2:12" x14ac:dyDescent="0.25">
      <c r="B114" s="10"/>
      <c r="C114" s="11"/>
      <c r="D114" s="15"/>
      <c r="E114" s="15"/>
      <c r="F114" s="16"/>
      <c r="H114" s="10"/>
      <c r="I114" s="11"/>
      <c r="J114" s="15"/>
      <c r="K114" s="15"/>
      <c r="L114" s="16"/>
    </row>
    <row r="115" spans="2:12" x14ac:dyDescent="0.25">
      <c r="B115" s="10"/>
      <c r="C115" s="11"/>
      <c r="D115" s="15"/>
      <c r="E115" s="15"/>
      <c r="F115" s="16"/>
      <c r="H115" s="10"/>
      <c r="I115" s="11"/>
      <c r="J115" s="15"/>
      <c r="K115" s="15"/>
      <c r="L115" s="16"/>
    </row>
    <row r="116" spans="2:12" x14ac:dyDescent="0.25">
      <c r="B116" s="14"/>
      <c r="C116" s="13"/>
      <c r="D116" s="12"/>
      <c r="E116" s="12"/>
      <c r="F116" s="16"/>
      <c r="H116" s="14"/>
      <c r="I116" s="13"/>
      <c r="J116" s="12"/>
      <c r="K116" s="12"/>
      <c r="L116" s="16"/>
    </row>
    <row r="117" spans="2:12" x14ac:dyDescent="0.25">
      <c r="B117" s="8"/>
      <c r="C117" s="13"/>
      <c r="D117" s="12"/>
      <c r="E117" s="12"/>
      <c r="F117" s="16"/>
    </row>
  </sheetData>
  <sortState ref="C2:F54">
    <sortCondition descending="1" ref="F3"/>
  </sortState>
  <mergeCells count="2">
    <mergeCell ref="B1:F1"/>
    <mergeCell ref="H1:L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Wind Data - States</vt:lpstr>
    </vt:vector>
  </TitlesOfParts>
  <Company>State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Shaw, Ellen [IUB]</dc:creator>
  <cp:lastModifiedBy>Ballew, Jared [IUB]</cp:lastModifiedBy>
  <dcterms:created xsi:type="dcterms:W3CDTF">2017-06-29T18:35:03Z</dcterms:created>
  <dcterms:modified xsi:type="dcterms:W3CDTF">2020-12-30T21:13:58Z</dcterms:modified>
</cp:coreProperties>
</file>