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N:\IUB Shared Perm\_IUB Read Only\Co. Annual Reports\Annual Report Data\2019 Reports\Data for Website\"/>
    </mc:Choice>
  </mc:AlternateContent>
  <bookViews>
    <workbookView xWindow="0" yWindow="0" windowWidth="28800" windowHeight="12300" tabRatio="719"/>
  </bookViews>
  <sheets>
    <sheet name="Investor-Owned Gas" sheetId="1" r:id="rId1"/>
    <sheet name="Municipal Gas" sheetId="3" r:id="rId2"/>
    <sheet name="Certified Natural Gas Providers" sheetId="4" r:id="rId3"/>
    <sheet name="Vehicle Fuel Providers" sheetId="5" r:id="rId4"/>
  </sheets>
  <externalReferences>
    <externalReference r:id="rId5"/>
  </externalReferences>
  <definedNames>
    <definedName name="_Fill" localSheetId="2" hidden="1">'Certified Natural Gas Providers'!#REF!</definedName>
    <definedName name="_Fill" localSheetId="3" hidden="1">'Vehicle Fuel Providers'!#REF!</definedName>
    <definedName name="_Fill" hidden="1">'Municipal Gas'!#REF!</definedName>
    <definedName name="_Key1" localSheetId="2" hidden="1">'Certified Natural Gas Providers'!$B$23:$B$29</definedName>
    <definedName name="_Key1" localSheetId="3" hidden="1">'Vehicle Fuel Providers'!$B$7:$B$9</definedName>
    <definedName name="_Key1" hidden="1">'Municipal Gas'!$B$6:$B$57</definedName>
    <definedName name="_Key2" hidden="1">'[1]Municipal Electrics'!#REF!</definedName>
    <definedName name="_Order1" hidden="1">255</definedName>
    <definedName name="_Order2" hidden="1">255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Sort" localSheetId="2" hidden="1">'Certified Natural Gas Providers'!$B$20:$K$23</definedName>
    <definedName name="_Sort" localSheetId="3" hidden="1">'Vehicle Fuel Providers'!#REF!</definedName>
    <definedName name="_Sort" hidden="1">'Municipal Gas'!$B$6:$AC$57</definedName>
    <definedName name="MuniGas">#REF!</definedName>
    <definedName name="_xlnm.Print_Area" localSheetId="2">'Certified Natural Gas Providers'!$A$1:$K$31</definedName>
    <definedName name="_xlnm.Print_Area" localSheetId="0">'Investor-Owned Gas'!$A$1:$H$99</definedName>
    <definedName name="_xlnm.Print_Area" localSheetId="1">'Municipal Gas'!$A$1:$AB$62</definedName>
    <definedName name="_xlnm.Print_Area" localSheetId="3">'Vehicle Fuel Providers'!$A$1:$K$11</definedName>
    <definedName name="_xlnm.Print_Titles" localSheetId="1">'Municipal Gas'!$A:$B,'Municipal Gas'!$1:$4</definedName>
  </definedNames>
  <calcPr calcId="162913"/>
</workbook>
</file>

<file path=xl/calcChain.xml><?xml version="1.0" encoding="utf-8"?>
<calcChain xmlns="http://schemas.openxmlformats.org/spreadsheetml/2006/main">
  <c r="H23" i="4" l="1"/>
  <c r="E23" i="4"/>
  <c r="K29" i="4" l="1"/>
  <c r="K12" i="4"/>
  <c r="H29" i="4"/>
  <c r="H12" i="4"/>
  <c r="E27" i="4"/>
  <c r="E21" i="4"/>
  <c r="E25" i="4"/>
  <c r="E7" i="4"/>
  <c r="E12" i="4"/>
  <c r="E29" i="4"/>
  <c r="E13" i="4"/>
  <c r="E4" i="4"/>
  <c r="E20" i="4"/>
  <c r="E24" i="4"/>
  <c r="E17" i="4"/>
  <c r="E15" i="4"/>
  <c r="E8" i="4"/>
  <c r="E10" i="4"/>
  <c r="K25" i="4" l="1"/>
  <c r="K7" i="4"/>
  <c r="K4" i="4"/>
  <c r="H7" i="4"/>
  <c r="H25" i="4"/>
  <c r="H4" i="4"/>
  <c r="H27" i="4"/>
  <c r="H21" i="4"/>
  <c r="H13" i="4"/>
  <c r="H20" i="4"/>
  <c r="H24" i="4"/>
  <c r="H17" i="4"/>
  <c r="H15" i="4"/>
  <c r="H8" i="4"/>
  <c r="H10" i="4"/>
  <c r="E5" i="4"/>
  <c r="K7" i="5" l="1"/>
  <c r="H7" i="5"/>
  <c r="E7" i="5"/>
  <c r="K5" i="5"/>
  <c r="H5" i="5"/>
  <c r="E5" i="5"/>
  <c r="K4" i="5"/>
  <c r="H4" i="5"/>
  <c r="E4" i="5"/>
  <c r="K9" i="5"/>
  <c r="H9" i="5"/>
  <c r="E9" i="5"/>
  <c r="K6" i="5"/>
  <c r="H6" i="5"/>
  <c r="E6" i="5"/>
  <c r="K8" i="5"/>
  <c r="H8" i="5"/>
  <c r="E8" i="5"/>
  <c r="K27" i="4"/>
  <c r="L27" i="4"/>
  <c r="L8" i="5" l="1"/>
  <c r="L6" i="5"/>
  <c r="L9" i="5"/>
  <c r="L7" i="5"/>
  <c r="L4" i="5"/>
  <c r="L5" i="5"/>
  <c r="J11" i="5" l="1"/>
  <c r="G11" i="5"/>
  <c r="F11" i="5"/>
  <c r="D11" i="5"/>
  <c r="C11" i="5"/>
  <c r="I11" i="5"/>
  <c r="K11" i="5" l="1"/>
  <c r="H11" i="5"/>
  <c r="E11" i="5"/>
  <c r="L11" i="5" l="1"/>
  <c r="K17" i="4" l="1"/>
  <c r="K23" i="4" l="1"/>
  <c r="K24" i="4"/>
  <c r="L24" i="4" l="1"/>
  <c r="K20" i="4" l="1"/>
  <c r="K13" i="4" l="1"/>
  <c r="K15" i="4" l="1"/>
  <c r="K10" i="4"/>
  <c r="L10" i="4" l="1"/>
  <c r="H5" i="4" l="1"/>
  <c r="K5" i="4"/>
  <c r="L8" i="4"/>
  <c r="K8" i="4"/>
  <c r="L21" i="4"/>
  <c r="K21" i="4"/>
  <c r="C31" i="4"/>
  <c r="D31" i="4"/>
  <c r="F31" i="4"/>
  <c r="G31" i="4"/>
  <c r="I31" i="4"/>
  <c r="J31" i="4"/>
  <c r="L5" i="4" l="1"/>
  <c r="L12" i="4"/>
  <c r="H31" i="4"/>
  <c r="K31" i="4"/>
  <c r="E31" i="4"/>
</calcChain>
</file>

<file path=xl/comments1.xml><?xml version="1.0" encoding="utf-8"?>
<comments xmlns="http://schemas.openxmlformats.org/spreadsheetml/2006/main">
  <authors>
    <author>Teresa McConnell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Teresa McConnell:</t>
        </r>
        <r>
          <rPr>
            <sz val="9"/>
            <color indexed="81"/>
            <rFont val="Tahoma"/>
            <family val="2"/>
          </rPr>
          <t xml:space="preserve">
Difference of $505,648 between total Gas O&amp;M as reported on p. 325 line 271 and Statement of Income p. 114 lines 4+5. 
Added $505,648 to total expenses to balance to total operating expenses and net operating income as reported on p. 114.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Teresa McConnell:</t>
        </r>
        <r>
          <rPr>
            <sz val="9"/>
            <color indexed="81"/>
            <rFont val="Tahoma"/>
            <family val="2"/>
          </rPr>
          <t xml:space="preserve">
Depreciation reported on Income Stmt p. 114 line 6 does not match total depreciation reported on p. 334.  Difference of $36,700.  Added $36,700 to balance to net operating expenses and net operating income.</t>
        </r>
      </text>
    </comment>
  </commentList>
</comments>
</file>

<file path=xl/sharedStrings.xml><?xml version="1.0" encoding="utf-8"?>
<sst xmlns="http://schemas.openxmlformats.org/spreadsheetml/2006/main" count="379" uniqueCount="211">
  <si>
    <t>OPERATING REVENUES</t>
  </si>
  <si>
    <t xml:space="preserve"> Residential Sales</t>
  </si>
  <si>
    <t xml:space="preserve"> Commercial Sales</t>
  </si>
  <si>
    <t xml:space="preserve"> Industrial Sales</t>
  </si>
  <si>
    <t xml:space="preserve"> Other Gas Sales</t>
  </si>
  <si>
    <t xml:space="preserve"> Rev. from Transport. of Gas for Others</t>
  </si>
  <si>
    <t xml:space="preserve"> Other Operating Revenues</t>
  </si>
  <si>
    <t xml:space="preserve">  Total Operating Revenues</t>
  </si>
  <si>
    <t>OPERATION &amp; MAINTENANCE EXP.</t>
  </si>
  <si>
    <t xml:space="preserve"> Production Expense</t>
  </si>
  <si>
    <t xml:space="preserve"> Storage, Terminating &amp; Process.</t>
  </si>
  <si>
    <t xml:space="preserve"> Transmission</t>
  </si>
  <si>
    <t xml:space="preserve"> Distribution</t>
  </si>
  <si>
    <t xml:space="preserve"> Customer Accounts</t>
  </si>
  <si>
    <t xml:space="preserve"> Customer Service &amp; Info.</t>
  </si>
  <si>
    <t xml:space="preserve"> Sales Expense</t>
  </si>
  <si>
    <t xml:space="preserve"> Administration &amp; General Exp.</t>
  </si>
  <si>
    <t xml:space="preserve">  Total Operation &amp; Mainten. Exp.</t>
  </si>
  <si>
    <t>DEPRECIATION EXPENSE</t>
  </si>
  <si>
    <t xml:space="preserve"> Production Plant</t>
  </si>
  <si>
    <t xml:space="preserve"> Storage Plant</t>
  </si>
  <si>
    <t xml:space="preserve"> Transmission Plant</t>
  </si>
  <si>
    <t xml:space="preserve"> Distribution Plant</t>
  </si>
  <si>
    <t xml:space="preserve"> Other Plant</t>
  </si>
  <si>
    <t xml:space="preserve">  Total Depreciation</t>
  </si>
  <si>
    <t>INCOME TAXES (w/ def. &amp; cr.)</t>
  </si>
  <si>
    <t>TAXES OTHER THAN INCOME TAXES</t>
  </si>
  <si>
    <t xml:space="preserve">  Total Operating Expenses</t>
  </si>
  <si>
    <t>NET OPERATING INCOME</t>
  </si>
  <si>
    <t>AVG. NO. OF CUSTOMERS BY CLASS</t>
  </si>
  <si>
    <t>Residential</t>
  </si>
  <si>
    <t>Commercial</t>
  </si>
  <si>
    <t>Industrial</t>
  </si>
  <si>
    <t>Other Gas Sales</t>
  </si>
  <si>
    <t>Transportation of Gas for Others</t>
  </si>
  <si>
    <t xml:space="preserve">  Average Number of Customers</t>
  </si>
  <si>
    <t>N/A</t>
  </si>
  <si>
    <t xml:space="preserve"> </t>
  </si>
  <si>
    <t>MMBTU'S OF THROUGHPUT BY CUST. CLASS*</t>
  </si>
  <si>
    <t xml:space="preserve">  Total MMBTU of Throughput</t>
  </si>
  <si>
    <t>* Assumes 1000 Btu per cubic foot.</t>
  </si>
  <si>
    <t>Operating Revenues</t>
  </si>
  <si>
    <t>Average Number of Customers</t>
  </si>
  <si>
    <t>Other Sales</t>
  </si>
  <si>
    <t>Total Sales</t>
  </si>
  <si>
    <t xml:space="preserve">Total </t>
  </si>
  <si>
    <t>Net</t>
  </si>
  <si>
    <t>Oth Sales</t>
  </si>
  <si>
    <t>Commercial &amp; Industrial</t>
  </si>
  <si>
    <t>to Public</t>
  </si>
  <si>
    <t>Inter-</t>
  </si>
  <si>
    <t>to Ultimate</t>
  </si>
  <si>
    <t>Sales for</t>
  </si>
  <si>
    <t>Service</t>
  </si>
  <si>
    <t>Other</t>
  </si>
  <si>
    <t>Operating</t>
  </si>
  <si>
    <t>Commer &amp; Indust</t>
  </si>
  <si>
    <t xml:space="preserve"> Name</t>
  </si>
  <si>
    <t>Small</t>
  </si>
  <si>
    <t>Large</t>
  </si>
  <si>
    <t>Authorities</t>
  </si>
  <si>
    <t>depart</t>
  </si>
  <si>
    <t>Customers</t>
  </si>
  <si>
    <t>Resale</t>
  </si>
  <si>
    <t>Revenues</t>
  </si>
  <si>
    <t>Expenses</t>
  </si>
  <si>
    <t>Income</t>
  </si>
  <si>
    <t>Author</t>
  </si>
  <si>
    <t>Total</t>
  </si>
  <si>
    <t xml:space="preserve">Bedford  </t>
  </si>
  <si>
    <t>Bloomfield</t>
  </si>
  <si>
    <t xml:space="preserve">Brighton  </t>
  </si>
  <si>
    <t xml:space="preserve">Brooklyn  </t>
  </si>
  <si>
    <t xml:space="preserve">Cascade  </t>
  </si>
  <si>
    <t xml:space="preserve">Cedar Falls </t>
  </si>
  <si>
    <t xml:space="preserve">Clearfield  </t>
  </si>
  <si>
    <t xml:space="preserve">Coon Rapids  </t>
  </si>
  <si>
    <t xml:space="preserve">Corning  </t>
  </si>
  <si>
    <t xml:space="preserve">Emmetsburg  </t>
  </si>
  <si>
    <t xml:space="preserve">Everly  </t>
  </si>
  <si>
    <t xml:space="preserve">Fairbank  </t>
  </si>
  <si>
    <t xml:space="preserve">Gilmore City  </t>
  </si>
  <si>
    <t xml:space="preserve">Graettinger  </t>
  </si>
  <si>
    <t xml:space="preserve">Harlan  </t>
  </si>
  <si>
    <t xml:space="preserve">Hartley  </t>
  </si>
  <si>
    <t xml:space="preserve">Hawarden  </t>
  </si>
  <si>
    <t xml:space="preserve">Lake Park </t>
  </si>
  <si>
    <t xml:space="preserve">Lamoni  </t>
  </si>
  <si>
    <t xml:space="preserve">Lenox  </t>
  </si>
  <si>
    <t xml:space="preserve">Lineville  </t>
  </si>
  <si>
    <t xml:space="preserve">Lorimor  </t>
  </si>
  <si>
    <t xml:space="preserve">Manilla   </t>
  </si>
  <si>
    <t xml:space="preserve">Manning  </t>
  </si>
  <si>
    <t xml:space="preserve">Montezuma  </t>
  </si>
  <si>
    <t xml:space="preserve">Morning Sun  </t>
  </si>
  <si>
    <t xml:space="preserve">Moulton  </t>
  </si>
  <si>
    <t xml:space="preserve">Osage  </t>
  </si>
  <si>
    <t xml:space="preserve">Prescott  </t>
  </si>
  <si>
    <t xml:space="preserve">Preston  </t>
  </si>
  <si>
    <t xml:space="preserve">Remsen  </t>
  </si>
  <si>
    <t xml:space="preserve">Rock Rapids  </t>
  </si>
  <si>
    <t xml:space="preserve">Rolfe  </t>
  </si>
  <si>
    <t xml:space="preserve">Sabula  </t>
  </si>
  <si>
    <t xml:space="preserve">Sac City  </t>
  </si>
  <si>
    <t xml:space="preserve">Sanborn  </t>
  </si>
  <si>
    <t xml:space="preserve">Sioux Center  </t>
  </si>
  <si>
    <t>Tipton</t>
  </si>
  <si>
    <t xml:space="preserve">Titonka  </t>
  </si>
  <si>
    <t xml:space="preserve">Waukee  </t>
  </si>
  <si>
    <t xml:space="preserve">Wayland  </t>
  </si>
  <si>
    <t xml:space="preserve">Wellman  </t>
  </si>
  <si>
    <t xml:space="preserve">West Bend  </t>
  </si>
  <si>
    <t>Whittemore</t>
  </si>
  <si>
    <t xml:space="preserve">Woodbine  </t>
  </si>
  <si>
    <t xml:space="preserve">  Total</t>
  </si>
  <si>
    <t>Wall Lake</t>
  </si>
  <si>
    <t>Winfield</t>
  </si>
  <si>
    <t>Number of Users</t>
  </si>
  <si>
    <t>Cargill, Incorporated</t>
  </si>
  <si>
    <t>Confidential</t>
  </si>
  <si>
    <t>Tiger Natural Gas, Inc.</t>
  </si>
  <si>
    <t>Small Users</t>
  </si>
  <si>
    <t>Large Users</t>
  </si>
  <si>
    <t>Total Operating Revenues</t>
  </si>
  <si>
    <t>Resid</t>
  </si>
  <si>
    <t>Form IG-1 Page #</t>
  </si>
  <si>
    <t>Interstate Power and Light Company</t>
  </si>
  <si>
    <t>MidAmerican Energy Co.</t>
  </si>
  <si>
    <t>Total Iowa Gas Operations</t>
  </si>
  <si>
    <t>Orange City</t>
  </si>
  <si>
    <t>Sales for Resale</t>
  </si>
  <si>
    <t xml:space="preserve"> Sales for Resale</t>
  </si>
  <si>
    <t>Shell Energy North America (US), L.P.</t>
  </si>
  <si>
    <t>Alton</t>
  </si>
  <si>
    <t>Mapleton</t>
  </si>
  <si>
    <t>BP Canada Energy Marketing Corporation</t>
  </si>
  <si>
    <t>Encore Energy Services, Inc.</t>
  </si>
  <si>
    <t>Concord Energy LLC</t>
  </si>
  <si>
    <t>Plymouth Energy, LLC</t>
  </si>
  <si>
    <t>CenterPoint Energy Services, Inc.</t>
  </si>
  <si>
    <t>Tenaska Marketing Ventures</t>
  </si>
  <si>
    <t>Koch Energy Services, LLC</t>
  </si>
  <si>
    <t>Black Hills/Iowa Gas Utility Company, LLC</t>
  </si>
  <si>
    <t>Liberty Energy (Midstates) Corporation d/b/a Liberty Utilities</t>
  </si>
  <si>
    <r>
      <t xml:space="preserve">Allerton </t>
    </r>
    <r>
      <rPr>
        <b/>
        <sz val="9"/>
        <rFont val="Arial"/>
        <family val="2"/>
      </rPr>
      <t>(1)</t>
    </r>
  </si>
  <si>
    <t xml:space="preserve">                  annual report information on Form MG-1 rather than Form IG-1.  The information required in the Form IG-1 is more applicable to a rate-regulated utility.</t>
  </si>
  <si>
    <t>Kwik Trip, Inc.</t>
  </si>
  <si>
    <t>HealthTrust Purchasing Group, L.P.</t>
  </si>
  <si>
    <t>Great River Energy of Iowa, LLC</t>
  </si>
  <si>
    <t>BlueMark Energy, LLC</t>
  </si>
  <si>
    <t>Hospital Energy, LLC</t>
  </si>
  <si>
    <t>WoodRiver Energy, LLC</t>
  </si>
  <si>
    <t>Heartland Natural Gas LLC</t>
  </si>
  <si>
    <t>U.S. Venture, Inc</t>
  </si>
  <si>
    <t>Unified Energy Services, LLC</t>
  </si>
  <si>
    <t>4CNG, LLC d/b/a Stirk CNG</t>
  </si>
  <si>
    <t>Huyser Inc</t>
  </si>
  <si>
    <t>Eco-Energy, LLC</t>
  </si>
  <si>
    <t>MidAmerican Energy Services, LLC</t>
  </si>
  <si>
    <t>Energy Professionals, LLC</t>
  </si>
  <si>
    <t>Rainbo Oil Company d/b/a Kwik Stop C-Stores</t>
  </si>
  <si>
    <t>Sales (GGEs)</t>
  </si>
  <si>
    <r>
      <t xml:space="preserve">Note (1):  </t>
    </r>
    <r>
      <rPr>
        <sz val="9"/>
        <rFont val="Arial"/>
        <family val="2"/>
      </rPr>
      <t xml:space="preserve"> Gasoline Gallon Equivalents (GGEs).</t>
    </r>
  </si>
  <si>
    <t>O Sales</t>
  </si>
  <si>
    <t>Authority</t>
  </si>
  <si>
    <t>0604G</t>
  </si>
  <si>
    <t>0776G</t>
  </si>
  <si>
    <t>0627G</t>
  </si>
  <si>
    <t>0612G</t>
  </si>
  <si>
    <t>0765G</t>
  </si>
  <si>
    <t>0600G</t>
  </si>
  <si>
    <t>0601G</t>
  </si>
  <si>
    <t>0602G</t>
  </si>
  <si>
    <t>0603G</t>
  </si>
  <si>
    <t>0626G</t>
  </si>
  <si>
    <t>0605G</t>
  </si>
  <si>
    <t>0606G</t>
  </si>
  <si>
    <t>0607G</t>
  </si>
  <si>
    <t>0624G</t>
  </si>
  <si>
    <t>0608G</t>
  </si>
  <si>
    <t>0619G</t>
  </si>
  <si>
    <t>0609G</t>
  </si>
  <si>
    <t>0717G</t>
  </si>
  <si>
    <t>0620G</t>
  </si>
  <si>
    <t>0731G</t>
  </si>
  <si>
    <t>0611G</t>
  </si>
  <si>
    <t>0621G</t>
  </si>
  <si>
    <t>0625G</t>
  </si>
  <si>
    <t>0622G</t>
  </si>
  <si>
    <t>0613G</t>
  </si>
  <si>
    <t>0614G</t>
  </si>
  <si>
    <t>0615G</t>
  </si>
  <si>
    <t>0616G</t>
  </si>
  <si>
    <t>0617G</t>
  </si>
  <si>
    <t>0618G</t>
  </si>
  <si>
    <t>0610G</t>
  </si>
  <si>
    <t>0623G</t>
  </si>
  <si>
    <t>Kinect Energy Inc., fka U.S. Energy Services, Inc.</t>
  </si>
  <si>
    <t>World Fuel Services, Inc.</t>
  </si>
  <si>
    <t>EDF Energy Services, LLC</t>
  </si>
  <si>
    <t>Constellation New Energy-Gas Division, LLC</t>
  </si>
  <si>
    <t xml:space="preserve">         MCF (MMBtu) Sold</t>
  </si>
  <si>
    <t>Twin Eagle Resource Management LLC</t>
  </si>
  <si>
    <t>Spire Marketing Inc.</t>
  </si>
  <si>
    <t>Guthrie Center</t>
  </si>
  <si>
    <t>Sage Energy Trading, LLC</t>
  </si>
  <si>
    <t>Sales (MCF)</t>
  </si>
  <si>
    <t>Co. No.</t>
  </si>
  <si>
    <r>
      <rPr>
        <b/>
        <sz val="9"/>
        <rFont val="Arial"/>
        <family val="2"/>
      </rPr>
      <t>Note (1):</t>
    </r>
    <r>
      <rPr>
        <sz val="9"/>
        <rFont val="Arial"/>
        <family val="2"/>
      </rPr>
      <t xml:space="preserve">  Allerton Gas Company is an investor-owned utility but is not rate regulated due to the number of customers it serves.  For this reason,  it files its</t>
    </r>
  </si>
  <si>
    <t>Investor-Owned Gas Utilities
Statement of Income from Iowa Gas Operations
For the Year Ended December 31, 2019</t>
  </si>
  <si>
    <t>Investor-Owned Gas Utilities
Statement of Income from Iowa Gas Operations in Dollars per MMBTU Sold
For the Year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</si>
</sst>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General_)"/>
    <numFmt numFmtId="165" formatCode="&quot;$&quot;#,##0.0000_);\(&quot;$&quot;#,##0.0000\)"/>
    <numFmt numFmtId="166" formatCode="#,##0.0000_);\(#,##0.0000\)"/>
    <numFmt numFmtId="167" formatCode="0._)"/>
    <numFmt numFmtId="168" formatCode="&quot;$&quot;#,##0.0000_);[Red]\(&quot;$&quot;#,##0.0000\)"/>
    <numFmt numFmtId="169" formatCode="0000"/>
    <numFmt numFmtId="170" formatCode="0000;0000"/>
    <numFmt numFmtId="171" formatCode="#,##0;[Red]#,##0"/>
  </numFmts>
  <fonts count="21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164" fontId="0" fillId="0" borderId="0"/>
    <xf numFmtId="0" fontId="14" fillId="0" borderId="0"/>
    <xf numFmtId="37" fontId="4" fillId="0" borderId="0"/>
    <xf numFmtId="0" fontId="13" fillId="0" borderId="0"/>
    <xf numFmtId="37" fontId="4" fillId="0" borderId="0"/>
    <xf numFmtId="0" fontId="13" fillId="0" borderId="0"/>
    <xf numFmtId="0" fontId="3" fillId="0" borderId="0"/>
    <xf numFmtId="0" fontId="15" fillId="0" borderId="0"/>
    <xf numFmtId="0" fontId="6" fillId="0" borderId="0"/>
    <xf numFmtId="0" fontId="2" fillId="0" borderId="0"/>
    <xf numFmtId="0" fontId="1" fillId="0" borderId="0"/>
  </cellStyleXfs>
  <cellXfs count="249">
    <xf numFmtId="164" fontId="0" fillId="0" borderId="0" xfId="0"/>
    <xf numFmtId="164" fontId="7" fillId="0" borderId="1" xfId="0" applyFont="1" applyBorder="1"/>
    <xf numFmtId="164" fontId="7" fillId="0" borderId="0" xfId="0" applyFont="1"/>
    <xf numFmtId="164" fontId="7" fillId="0" borderId="1" xfId="0" applyFont="1" applyBorder="1" applyAlignment="1">
      <alignment horizontal="center"/>
    </xf>
    <xf numFmtId="5" fontId="7" fillId="0" borderId="1" xfId="0" applyNumberFormat="1" applyFont="1" applyBorder="1" applyProtection="1"/>
    <xf numFmtId="5" fontId="7" fillId="0" borderId="3" xfId="0" applyNumberFormat="1" applyFont="1" applyBorder="1" applyProtection="1"/>
    <xf numFmtId="164" fontId="7" fillId="0" borderId="1" xfId="0" applyFont="1" applyBorder="1" applyAlignment="1" applyProtection="1">
      <alignment horizontal="left"/>
    </xf>
    <xf numFmtId="164" fontId="7" fillId="0" borderId="2" xfId="0" applyFont="1" applyBorder="1" applyAlignment="1" applyProtection="1">
      <alignment horizontal="left"/>
    </xf>
    <xf numFmtId="165" fontId="7" fillId="0" borderId="1" xfId="0" applyNumberFormat="1" applyFont="1" applyBorder="1" applyProtection="1"/>
    <xf numFmtId="164" fontId="7" fillId="0" borderId="0" xfId="0" applyFont="1" applyAlignment="1">
      <alignment horizontal="center"/>
    </xf>
    <xf numFmtId="37" fontId="7" fillId="0" borderId="0" xfId="0" applyNumberFormat="1" applyFont="1" applyProtection="1"/>
    <xf numFmtId="164" fontId="7" fillId="0" borderId="0" xfId="0" applyFont="1" applyAlignment="1" applyProtection="1">
      <alignment horizontal="left"/>
    </xf>
    <xf numFmtId="165" fontId="7" fillId="0" borderId="10" xfId="0" applyNumberFormat="1" applyFont="1" applyBorder="1" applyProtection="1"/>
    <xf numFmtId="1" fontId="5" fillId="0" borderId="0" xfId="2" applyNumberFormat="1" applyFont="1" applyAlignment="1">
      <alignment horizontal="center"/>
    </xf>
    <xf numFmtId="37" fontId="5" fillId="0" borderId="15" xfId="2" applyFont="1" applyBorder="1" applyAlignment="1">
      <alignment wrapText="1"/>
    </xf>
    <xf numFmtId="37" fontId="5" fillId="0" borderId="0" xfId="2" applyFont="1"/>
    <xf numFmtId="37" fontId="5" fillId="0" borderId="0" xfId="2" applyFont="1" applyAlignment="1">
      <alignment wrapText="1"/>
    </xf>
    <xf numFmtId="37" fontId="5" fillId="0" borderId="7" xfId="2" applyFont="1" applyBorder="1" applyAlignment="1" applyProtection="1">
      <alignment horizontal="left" wrapText="1"/>
    </xf>
    <xf numFmtId="39" fontId="5" fillId="0" borderId="0" xfId="2" applyNumberFormat="1" applyFont="1" applyAlignment="1" applyProtection="1">
      <alignment horizontal="left" wrapText="1"/>
    </xf>
    <xf numFmtId="39" fontId="5" fillId="0" borderId="7" xfId="2" applyNumberFormat="1" applyFont="1" applyBorder="1" applyAlignment="1" applyProtection="1">
      <alignment horizontal="left" wrapText="1"/>
    </xf>
    <xf numFmtId="1" fontId="5" fillId="0" borderId="13" xfId="4" applyNumberFormat="1" applyFont="1" applyBorder="1" applyAlignment="1">
      <alignment horizontal="center" wrapText="1"/>
    </xf>
    <xf numFmtId="37" fontId="5" fillId="0" borderId="0" xfId="2" applyFont="1" applyAlignment="1">
      <alignment horizontal="center"/>
    </xf>
    <xf numFmtId="164" fontId="7" fillId="0" borderId="19" xfId="0" applyFont="1" applyBorder="1" applyAlignment="1" applyProtection="1">
      <alignment horizontal="center" wrapText="1"/>
    </xf>
    <xf numFmtId="164" fontId="7" fillId="0" borderId="2" xfId="0" applyFont="1" applyBorder="1" applyAlignment="1" applyProtection="1">
      <alignment horizontal="center" wrapText="1"/>
    </xf>
    <xf numFmtId="165" fontId="7" fillId="0" borderId="0" xfId="0" applyNumberFormat="1" applyFont="1" applyProtection="1"/>
    <xf numFmtId="166" fontId="7" fillId="0" borderId="0" xfId="0" applyNumberFormat="1" applyFont="1" applyProtection="1"/>
    <xf numFmtId="164" fontId="12" fillId="0" borderId="0" xfId="0" applyFont="1"/>
    <xf numFmtId="164" fontId="12" fillId="0" borderId="0" xfId="0" applyFont="1" applyAlignment="1">
      <alignment horizontal="center"/>
    </xf>
    <xf numFmtId="164" fontId="7" fillId="0" borderId="4" xfId="0" applyFont="1" applyBorder="1" applyAlignment="1" applyProtection="1">
      <alignment horizontal="center" wrapText="1"/>
    </xf>
    <xf numFmtId="164" fontId="7" fillId="0" borderId="1" xfId="0" applyFont="1" applyBorder="1" applyAlignment="1">
      <alignment horizontal="center" wrapText="1"/>
    </xf>
    <xf numFmtId="164" fontId="7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 wrapText="1"/>
    </xf>
    <xf numFmtId="164" fontId="7" fillId="0" borderId="20" xfId="0" applyFont="1" applyBorder="1" applyAlignment="1" applyProtection="1">
      <alignment horizontal="center" wrapText="1"/>
    </xf>
    <xf numFmtId="164" fontId="7" fillId="0" borderId="21" xfId="0" applyFont="1" applyBorder="1" applyAlignment="1">
      <alignment horizontal="center" wrapText="1"/>
    </xf>
    <xf numFmtId="37" fontId="5" fillId="0" borderId="0" xfId="2" applyFont="1" applyFill="1" applyAlignment="1" applyProtection="1">
      <alignment horizontal="left" wrapText="1"/>
    </xf>
    <xf numFmtId="164" fontId="7" fillId="0" borderId="0" xfId="0" applyFont="1" applyBorder="1" applyAlignment="1">
      <alignment horizontal="center" wrapText="1"/>
    </xf>
    <xf numFmtId="164" fontId="7" fillId="0" borderId="0" xfId="0" applyFont="1" applyBorder="1"/>
    <xf numFmtId="5" fontId="7" fillId="0" borderId="0" xfId="0" applyNumberFormat="1" applyFont="1" applyBorder="1" applyProtection="1"/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right"/>
    </xf>
    <xf numFmtId="164" fontId="12" fillId="0" borderId="0" xfId="0" applyFont="1" applyBorder="1"/>
    <xf numFmtId="164" fontId="8" fillId="0" borderId="3" xfId="0" applyFont="1" applyBorder="1" applyAlignment="1">
      <alignment horizontal="center" wrapText="1"/>
    </xf>
    <xf numFmtId="1" fontId="5" fillId="0" borderId="0" xfId="2" applyNumberFormat="1" applyFont="1" applyFill="1" applyAlignment="1">
      <alignment horizontal="center"/>
    </xf>
    <xf numFmtId="167" fontId="9" fillId="0" borderId="0" xfId="2" applyNumberFormat="1" applyFont="1" applyFill="1"/>
    <xf numFmtId="37" fontId="5" fillId="0" borderId="0" xfId="2" applyFont="1" applyFill="1" applyAlignment="1">
      <alignment wrapText="1"/>
    </xf>
    <xf numFmtId="37" fontId="5" fillId="0" borderId="0" xfId="2" applyFont="1" applyFill="1"/>
    <xf numFmtId="37" fontId="5" fillId="0" borderId="0" xfId="2" applyFont="1" applyFill="1" applyAlignment="1">
      <alignment horizontal="center"/>
    </xf>
    <xf numFmtId="39" fontId="5" fillId="0" borderId="7" xfId="2" applyNumberFormat="1" applyFont="1" applyFill="1" applyBorder="1" applyAlignment="1" applyProtection="1">
      <alignment horizontal="left" wrapText="1"/>
    </xf>
    <xf numFmtId="0" fontId="10" fillId="0" borderId="0" xfId="3" applyFont="1" applyFill="1" applyBorder="1" applyAlignment="1">
      <alignment horizontal="left" wrapText="1"/>
    </xf>
    <xf numFmtId="39" fontId="5" fillId="0" borderId="0" xfId="2" applyNumberFormat="1" applyFont="1" applyFill="1" applyBorder="1" applyAlignment="1" applyProtection="1">
      <alignment horizontal="left" wrapText="1"/>
    </xf>
    <xf numFmtId="0" fontId="10" fillId="0" borderId="0" xfId="3" quotePrefix="1" applyFont="1" applyFill="1" applyBorder="1" applyAlignment="1">
      <alignment horizontal="left" wrapText="1"/>
    </xf>
    <xf numFmtId="37" fontId="5" fillId="0" borderId="0" xfId="2" applyFont="1" applyFill="1" applyBorder="1"/>
    <xf numFmtId="37" fontId="5" fillId="0" borderId="0" xfId="2" applyFont="1" applyBorder="1"/>
    <xf numFmtId="165" fontId="7" fillId="0" borderId="1" xfId="0" applyNumberFormat="1" applyFont="1" applyFill="1" applyBorder="1" applyProtection="1"/>
    <xf numFmtId="165" fontId="7" fillId="0" borderId="10" xfId="0" applyNumberFormat="1" applyFont="1" applyFill="1" applyBorder="1" applyProtection="1"/>
    <xf numFmtId="37" fontId="5" fillId="2" borderId="2" xfId="2" applyFont="1" applyFill="1" applyBorder="1" applyAlignment="1" applyProtection="1">
      <alignment horizontal="center" wrapText="1"/>
    </xf>
    <xf numFmtId="37" fontId="5" fillId="2" borderId="4" xfId="2" applyFont="1" applyFill="1" applyBorder="1" applyAlignment="1" applyProtection="1">
      <alignment horizontal="center" wrapText="1"/>
    </xf>
    <xf numFmtId="37" fontId="5" fillId="2" borderId="1" xfId="2" applyFont="1" applyFill="1" applyBorder="1"/>
    <xf numFmtId="5" fontId="5" fillId="2" borderId="31" xfId="2" applyNumberFormat="1" applyFont="1" applyFill="1" applyBorder="1" applyProtection="1"/>
    <xf numFmtId="5" fontId="5" fillId="2" borderId="5" xfId="2" applyNumberFormat="1" applyFont="1" applyFill="1" applyBorder="1" applyProtection="1"/>
    <xf numFmtId="37" fontId="5" fillId="2" borderId="5" xfId="2" applyNumberFormat="1" applyFont="1" applyFill="1" applyBorder="1" applyProtection="1"/>
    <xf numFmtId="37" fontId="5" fillId="2" borderId="6" xfId="2" applyNumberFormat="1" applyFont="1" applyFill="1" applyBorder="1" applyProtection="1"/>
    <xf numFmtId="7" fontId="5" fillId="2" borderId="0" xfId="2" applyNumberFormat="1" applyFont="1" applyFill="1" applyBorder="1" applyAlignment="1">
      <alignment horizontal="center"/>
    </xf>
    <xf numFmtId="37" fontId="5" fillId="2" borderId="0" xfId="2" applyFont="1" applyFill="1" applyAlignment="1">
      <alignment horizontal="center"/>
    </xf>
    <xf numFmtId="37" fontId="5" fillId="2" borderId="3" xfId="2" applyFont="1" applyFill="1" applyBorder="1"/>
    <xf numFmtId="37" fontId="5" fillId="2" borderId="31" xfId="2" applyNumberFormat="1" applyFont="1" applyFill="1" applyBorder="1" applyProtection="1"/>
    <xf numFmtId="37" fontId="5" fillId="0" borderId="1" xfId="2" applyFont="1" applyFill="1" applyBorder="1" applyProtection="1">
      <protection locked="0"/>
    </xf>
    <xf numFmtId="37" fontId="5" fillId="2" borderId="0" xfId="2" applyFont="1" applyFill="1" applyAlignment="1">
      <alignment horizontal="center" wrapText="1"/>
    </xf>
    <xf numFmtId="37" fontId="9" fillId="2" borderId="16" xfId="2" applyFont="1" applyFill="1" applyBorder="1" applyAlignment="1" applyProtection="1">
      <alignment horizontal="centerContinuous"/>
    </xf>
    <xf numFmtId="37" fontId="9" fillId="2" borderId="17" xfId="2" applyFont="1" applyFill="1" applyBorder="1" applyAlignment="1">
      <alignment horizontal="centerContinuous"/>
    </xf>
    <xf numFmtId="37" fontId="9" fillId="2" borderId="18" xfId="2" applyFont="1" applyFill="1" applyBorder="1" applyAlignment="1">
      <alignment horizontal="centerContinuous"/>
    </xf>
    <xf numFmtId="37" fontId="9" fillId="2" borderId="14" xfId="2" applyFont="1" applyFill="1" applyBorder="1" applyAlignment="1" applyProtection="1">
      <alignment horizontal="centerContinuous"/>
    </xf>
    <xf numFmtId="37" fontId="9" fillId="2" borderId="15" xfId="2" applyFont="1" applyFill="1" applyBorder="1" applyAlignment="1">
      <alignment horizontal="centerContinuous"/>
    </xf>
    <xf numFmtId="37" fontId="9" fillId="2" borderId="23" xfId="2" applyFont="1" applyFill="1" applyBorder="1" applyAlignment="1">
      <alignment horizontal="centerContinuous"/>
    </xf>
    <xf numFmtId="37" fontId="5" fillId="2" borderId="32" xfId="2" applyFont="1" applyFill="1" applyBorder="1" applyAlignment="1" applyProtection="1">
      <alignment horizontal="center" wrapText="1"/>
    </xf>
    <xf numFmtId="5" fontId="5" fillId="2" borderId="3" xfId="2" applyNumberFormat="1" applyFont="1" applyFill="1" applyBorder="1" applyProtection="1"/>
    <xf numFmtId="37" fontId="5" fillId="2" borderId="3" xfId="2" applyNumberFormat="1" applyFont="1" applyFill="1" applyBorder="1" applyProtection="1"/>
    <xf numFmtId="5" fontId="5" fillId="2" borderId="6" xfId="2" applyNumberFormat="1" applyFont="1" applyFill="1" applyBorder="1" applyProtection="1"/>
    <xf numFmtId="37" fontId="5" fillId="2" borderId="22" xfId="2" applyFont="1" applyFill="1" applyBorder="1"/>
    <xf numFmtId="5" fontId="5" fillId="0" borderId="3" xfId="2" applyNumberFormat="1" applyFont="1" applyBorder="1" applyProtection="1">
      <protection locked="0"/>
    </xf>
    <xf numFmtId="5" fontId="5" fillId="0" borderId="3" xfId="2" applyNumberFormat="1" applyFont="1" applyFill="1" applyBorder="1" applyProtection="1">
      <protection locked="0"/>
    </xf>
    <xf numFmtId="37" fontId="5" fillId="0" borderId="3" xfId="2" applyFont="1" applyBorder="1" applyProtection="1">
      <protection locked="0"/>
    </xf>
    <xf numFmtId="37" fontId="5" fillId="0" borderId="3" xfId="2" applyFont="1" applyFill="1" applyBorder="1" applyProtection="1">
      <protection locked="0"/>
    </xf>
    <xf numFmtId="164" fontId="0" fillId="0" borderId="0" xfId="0" applyFill="1"/>
    <xf numFmtId="5" fontId="5" fillId="0" borderId="33" xfId="2" applyNumberFormat="1" applyFont="1" applyBorder="1" applyProtection="1">
      <protection locked="0"/>
    </xf>
    <xf numFmtId="5" fontId="5" fillId="0" borderId="25" xfId="2" applyNumberFormat="1" applyFont="1" applyBorder="1" applyProtection="1">
      <protection locked="0"/>
    </xf>
    <xf numFmtId="37" fontId="5" fillId="0" borderId="0" xfId="2" applyFont="1" applyBorder="1" applyProtection="1">
      <protection locked="0"/>
    </xf>
    <xf numFmtId="37" fontId="5" fillId="2" borderId="0" xfId="2" applyNumberFormat="1" applyFont="1" applyFill="1" applyBorder="1" applyProtection="1"/>
    <xf numFmtId="37" fontId="5" fillId="2" borderId="37" xfId="2" applyNumberFormat="1" applyFont="1" applyFill="1" applyBorder="1" applyProtection="1"/>
    <xf numFmtId="37" fontId="5" fillId="2" borderId="36" xfId="2" applyNumberFormat="1" applyFont="1" applyFill="1" applyBorder="1" applyProtection="1"/>
    <xf numFmtId="5" fontId="5" fillId="0" borderId="37" xfId="2" applyNumberFormat="1" applyFont="1" applyBorder="1" applyProtection="1">
      <protection locked="0"/>
    </xf>
    <xf numFmtId="37" fontId="5" fillId="0" borderId="37" xfId="2" applyFont="1" applyBorder="1" applyProtection="1">
      <protection locked="0"/>
    </xf>
    <xf numFmtId="37" fontId="5" fillId="0" borderId="31" xfId="2" applyFont="1" applyBorder="1" applyProtection="1">
      <protection locked="0"/>
    </xf>
    <xf numFmtId="37" fontId="5" fillId="0" borderId="36" xfId="2" applyFont="1" applyBorder="1" applyProtection="1">
      <protection locked="0"/>
    </xf>
    <xf numFmtId="164" fontId="7" fillId="0" borderId="3" xfId="0" applyFont="1" applyFill="1" applyBorder="1"/>
    <xf numFmtId="37" fontId="5" fillId="0" borderId="39" xfId="2" applyFont="1" applyBorder="1" applyProtection="1">
      <protection locked="0"/>
    </xf>
    <xf numFmtId="37" fontId="5" fillId="2" borderId="39" xfId="2" applyNumberFormat="1" applyFont="1" applyFill="1" applyBorder="1" applyProtection="1"/>
    <xf numFmtId="0" fontId="10" fillId="0" borderId="0" xfId="5" applyFont="1" applyFill="1" applyBorder="1" applyAlignment="1">
      <alignment horizontal="center" wrapText="1"/>
    </xf>
    <xf numFmtId="1" fontId="5" fillId="0" borderId="0" xfId="2" applyNumberFormat="1" applyFont="1" applyFill="1" applyBorder="1" applyAlignment="1">
      <alignment horizontal="center"/>
    </xf>
    <xf numFmtId="0" fontId="10" fillId="0" borderId="24" xfId="5" applyFont="1" applyFill="1" applyBorder="1" applyAlignment="1">
      <alignment horizontal="center" wrapText="1"/>
    </xf>
    <xf numFmtId="1" fontId="5" fillId="0" borderId="24" xfId="2" applyNumberFormat="1" applyFont="1" applyFill="1" applyBorder="1" applyAlignment="1">
      <alignment horizontal="center"/>
    </xf>
    <xf numFmtId="170" fontId="5" fillId="0" borderId="0" xfId="2" applyNumberFormat="1" applyFont="1" applyFill="1" applyAlignment="1" applyProtection="1">
      <alignment horizontal="left" wrapText="1"/>
      <protection locked="0"/>
    </xf>
    <xf numFmtId="164" fontId="12" fillId="0" borderId="0" xfId="0" applyFont="1" applyFill="1"/>
    <xf numFmtId="164" fontId="7" fillId="0" borderId="1" xfId="0" applyFont="1" applyFill="1" applyBorder="1" applyAlignment="1" applyProtection="1">
      <alignment horizontal="left"/>
    </xf>
    <xf numFmtId="164" fontId="7" fillId="0" borderId="0" xfId="0" applyFont="1" applyFill="1"/>
    <xf numFmtId="164" fontId="7" fillId="0" borderId="1" xfId="0" applyFont="1" applyFill="1" applyBorder="1" applyAlignment="1" applyProtection="1">
      <alignment horizontal="center"/>
    </xf>
    <xf numFmtId="5" fontId="7" fillId="0" borderId="1" xfId="0" applyNumberFormat="1" applyFont="1" applyFill="1" applyBorder="1" applyProtection="1">
      <protection locked="0"/>
    </xf>
    <xf numFmtId="5" fontId="7" fillId="0" borderId="3" xfId="0" applyNumberFormat="1" applyFont="1" applyFill="1" applyBorder="1" applyProtection="1"/>
    <xf numFmtId="37" fontId="7" fillId="0" borderId="1" xfId="0" applyNumberFormat="1" applyFont="1" applyFill="1" applyBorder="1" applyProtection="1">
      <protection locked="0"/>
    </xf>
    <xf numFmtId="37" fontId="7" fillId="0" borderId="3" xfId="0" applyNumberFormat="1" applyFont="1" applyFill="1" applyBorder="1" applyProtection="1"/>
    <xf numFmtId="38" fontId="7" fillId="0" borderId="2" xfId="0" applyNumberFormat="1" applyFont="1" applyFill="1" applyBorder="1" applyProtection="1">
      <protection locked="0"/>
    </xf>
    <xf numFmtId="37" fontId="7" fillId="0" borderId="2" xfId="0" applyNumberFormat="1" applyFont="1" applyFill="1" applyBorder="1" applyProtection="1">
      <protection locked="0"/>
    </xf>
    <xf numFmtId="38" fontId="7" fillId="0" borderId="4" xfId="0" applyNumberFormat="1" applyFont="1" applyFill="1" applyBorder="1" applyProtection="1"/>
    <xf numFmtId="5" fontId="7" fillId="0" borderId="5" xfId="0" applyNumberFormat="1" applyFont="1" applyFill="1" applyBorder="1" applyProtection="1"/>
    <xf numFmtId="5" fontId="7" fillId="0" borderId="6" xfId="0" applyNumberFormat="1" applyFont="1" applyFill="1" applyBorder="1" applyProtection="1"/>
    <xf numFmtId="164" fontId="7" fillId="0" borderId="1" xfId="0" applyFont="1" applyFill="1" applyBorder="1"/>
    <xf numFmtId="164" fontId="7" fillId="0" borderId="1" xfId="0" applyFont="1" applyFill="1" applyBorder="1" applyAlignment="1">
      <alignment horizontal="center"/>
    </xf>
    <xf numFmtId="5" fontId="7" fillId="0" borderId="1" xfId="0" applyNumberFormat="1" applyFont="1" applyFill="1" applyBorder="1" applyProtection="1"/>
    <xf numFmtId="5" fontId="7" fillId="0" borderId="3" xfId="0" applyNumberFormat="1" applyFont="1" applyFill="1" applyBorder="1" applyProtection="1">
      <protection locked="0"/>
    </xf>
    <xf numFmtId="5" fontId="7" fillId="0" borderId="10" xfId="0" applyNumberFormat="1" applyFont="1" applyFill="1" applyBorder="1" applyProtection="1"/>
    <xf numFmtId="37" fontId="7" fillId="0" borderId="3" xfId="0" applyNumberFormat="1" applyFont="1" applyFill="1" applyBorder="1" applyProtection="1">
      <protection locked="0"/>
    </xf>
    <xf numFmtId="37" fontId="7" fillId="0" borderId="4" xfId="0" applyNumberFormat="1" applyFont="1" applyFill="1" applyBorder="1" applyProtection="1">
      <protection locked="0"/>
    </xf>
    <xf numFmtId="37" fontId="7" fillId="0" borderId="4" xfId="0" applyNumberFormat="1" applyFont="1" applyFill="1" applyBorder="1" applyProtection="1"/>
    <xf numFmtId="5" fontId="7" fillId="0" borderId="30" xfId="0" applyNumberFormat="1" applyFont="1" applyFill="1" applyBorder="1" applyProtection="1"/>
    <xf numFmtId="6" fontId="7" fillId="0" borderId="33" xfId="0" applyNumberFormat="1" applyFont="1" applyFill="1" applyBorder="1" applyProtection="1">
      <protection locked="0"/>
    </xf>
    <xf numFmtId="5" fontId="7" fillId="0" borderId="33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/>
    <xf numFmtId="5" fontId="7" fillId="0" borderId="12" xfId="0" applyNumberFormat="1" applyFont="1" applyFill="1" applyBorder="1" applyProtection="1"/>
    <xf numFmtId="37" fontId="7" fillId="0" borderId="1" xfId="0" applyNumberFormat="1" applyFont="1" applyFill="1" applyBorder="1" applyProtection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 horizontal="center" wrapText="1"/>
    </xf>
    <xf numFmtId="164" fontId="7" fillId="0" borderId="2" xfId="0" applyFont="1" applyFill="1" applyBorder="1" applyAlignment="1" applyProtection="1">
      <alignment horizontal="center" wrapText="1"/>
    </xf>
    <xf numFmtId="164" fontId="7" fillId="0" borderId="19" xfId="0" applyFont="1" applyFill="1" applyBorder="1" applyAlignment="1" applyProtection="1">
      <alignment horizontal="center" wrapText="1"/>
    </xf>
    <xf numFmtId="164" fontId="7" fillId="0" borderId="20" xfId="0" applyFont="1" applyFill="1" applyBorder="1" applyAlignment="1" applyProtection="1">
      <alignment horizontal="center" wrapText="1"/>
    </xf>
    <xf numFmtId="164" fontId="7" fillId="0" borderId="21" xfId="0" applyFont="1" applyFill="1" applyBorder="1" applyAlignment="1">
      <alignment horizontal="center" wrapText="1"/>
    </xf>
    <xf numFmtId="164" fontId="7" fillId="0" borderId="4" xfId="0" applyFont="1" applyFill="1" applyBorder="1" applyAlignment="1" applyProtection="1">
      <alignment horizontal="center" wrapText="1"/>
    </xf>
    <xf numFmtId="165" fontId="7" fillId="0" borderId="3" xfId="0" applyNumberFormat="1" applyFont="1" applyFill="1" applyBorder="1" applyProtection="1"/>
    <xf numFmtId="166" fontId="7" fillId="0" borderId="1" xfId="0" applyNumberFormat="1" applyFont="1" applyFill="1" applyBorder="1" applyProtection="1"/>
    <xf numFmtId="166" fontId="7" fillId="0" borderId="10" xfId="0" applyNumberFormat="1" applyFont="1" applyFill="1" applyBorder="1" applyProtection="1"/>
    <xf numFmtId="166" fontId="7" fillId="0" borderId="1" xfId="0" applyNumberFormat="1" applyFont="1" applyFill="1" applyBorder="1" applyAlignment="1" applyProtection="1">
      <alignment horizontal="right"/>
    </xf>
    <xf numFmtId="166" fontId="7" fillId="0" borderId="3" xfId="0" applyNumberFormat="1" applyFont="1" applyFill="1" applyBorder="1" applyAlignment="1" applyProtection="1">
      <alignment horizontal="right"/>
    </xf>
    <xf numFmtId="166" fontId="7" fillId="0" borderId="3" xfId="0" applyNumberFormat="1" applyFont="1" applyFill="1" applyBorder="1" applyProtection="1"/>
    <xf numFmtId="166" fontId="7" fillId="0" borderId="8" xfId="0" applyNumberFormat="1" applyFont="1" applyFill="1" applyBorder="1" applyAlignment="1" applyProtection="1">
      <alignment horizontal="right"/>
    </xf>
    <xf numFmtId="166" fontId="7" fillId="0" borderId="9" xfId="0" applyNumberFormat="1" applyFont="1" applyFill="1" applyBorder="1" applyAlignment="1" applyProtection="1">
      <alignment horizontal="right"/>
    </xf>
    <xf numFmtId="165" fontId="7" fillId="0" borderId="5" xfId="0" applyNumberFormat="1" applyFont="1" applyFill="1" applyBorder="1" applyProtection="1"/>
    <xf numFmtId="165" fontId="7" fillId="0" borderId="6" xfId="0" applyNumberFormat="1" applyFont="1" applyFill="1" applyBorder="1" applyProtection="1"/>
    <xf numFmtId="166" fontId="7" fillId="0" borderId="2" xfId="0" applyNumberFormat="1" applyFont="1" applyFill="1" applyBorder="1" applyProtection="1"/>
    <xf numFmtId="166" fontId="7" fillId="0" borderId="4" xfId="0" applyNumberFormat="1" applyFont="1" applyFill="1" applyBorder="1" applyProtection="1"/>
    <xf numFmtId="166" fontId="7" fillId="0" borderId="11" xfId="0" applyNumberFormat="1" applyFont="1" applyFill="1" applyBorder="1" applyProtection="1"/>
    <xf numFmtId="165" fontId="7" fillId="0" borderId="12" xfId="0" applyNumberFormat="1" applyFont="1" applyFill="1" applyBorder="1" applyProtection="1"/>
    <xf numFmtId="168" fontId="7" fillId="0" borderId="1" xfId="0" applyNumberFormat="1" applyFont="1" applyFill="1" applyBorder="1" applyProtection="1"/>
    <xf numFmtId="168" fontId="7" fillId="0" borderId="6" xfId="0" applyNumberFormat="1" applyFont="1" applyFill="1" applyBorder="1" applyProtection="1"/>
    <xf numFmtId="164" fontId="7" fillId="0" borderId="0" xfId="0" applyFont="1" applyFill="1" applyAlignment="1">
      <alignment horizontal="center"/>
    </xf>
    <xf numFmtId="37" fontId="7" fillId="0" borderId="1" xfId="0" applyNumberFormat="1" applyFont="1" applyFill="1" applyBorder="1" applyAlignment="1" applyProtection="1">
      <alignment horizontal="right"/>
      <protection locked="0"/>
    </xf>
    <xf numFmtId="37" fontId="7" fillId="0" borderId="10" xfId="0" applyNumberFormat="1" applyFont="1" applyFill="1" applyBorder="1" applyProtection="1"/>
    <xf numFmtId="37" fontId="7" fillId="0" borderId="2" xfId="0" applyNumberFormat="1" applyFont="1" applyFill="1" applyBorder="1" applyAlignment="1" applyProtection="1">
      <alignment horizontal="right"/>
      <protection locked="0"/>
    </xf>
    <xf numFmtId="37" fontId="7" fillId="0" borderId="9" xfId="0" applyNumberFormat="1" applyFont="1" applyFill="1" applyBorder="1" applyProtection="1">
      <protection locked="0"/>
    </xf>
    <xf numFmtId="37" fontId="7" fillId="0" borderId="11" xfId="0" applyNumberFormat="1" applyFont="1" applyFill="1" applyBorder="1" applyProtection="1"/>
    <xf numFmtId="164" fontId="7" fillId="0" borderId="13" xfId="0" applyFont="1" applyFill="1" applyBorder="1"/>
    <xf numFmtId="164" fontId="7" fillId="0" borderId="2" xfId="0" applyFont="1" applyFill="1" applyBorder="1" applyAlignment="1" applyProtection="1">
      <alignment horizontal="center"/>
    </xf>
    <xf numFmtId="169" fontId="5" fillId="0" borderId="0" xfId="2" applyNumberFormat="1" applyFont="1" applyFill="1" applyAlignment="1" applyProtection="1">
      <alignment horizontal="center" wrapText="1"/>
      <protection locked="0"/>
    </xf>
    <xf numFmtId="37" fontId="5" fillId="0" borderId="15" xfId="2" applyFont="1" applyFill="1" applyBorder="1" applyAlignment="1">
      <alignment wrapText="1"/>
    </xf>
    <xf numFmtId="6" fontId="5" fillId="0" borderId="14" xfId="2" applyNumberFormat="1" applyFont="1" applyFill="1" applyBorder="1" applyAlignment="1" applyProtection="1">
      <alignment wrapText="1"/>
      <protection locked="0"/>
    </xf>
    <xf numFmtId="6" fontId="5" fillId="0" borderId="14" xfId="2" applyNumberFormat="1" applyFont="1" applyFill="1" applyBorder="1" applyAlignment="1">
      <alignment wrapText="1"/>
    </xf>
    <xf numFmtId="6" fontId="5" fillId="0" borderId="22" xfId="2" applyNumberFormat="1" applyFont="1" applyFill="1" applyBorder="1" applyAlignment="1">
      <alignment wrapText="1"/>
    </xf>
    <xf numFmtId="6" fontId="5" fillId="0" borderId="1" xfId="2" applyNumberFormat="1" applyFont="1" applyFill="1" applyBorder="1" applyAlignment="1">
      <alignment wrapText="1"/>
    </xf>
    <xf numFmtId="6" fontId="5" fillId="0" borderId="0" xfId="2" applyNumberFormat="1" applyFont="1" applyFill="1" applyAlignment="1">
      <alignment wrapText="1"/>
    </xf>
    <xf numFmtId="6" fontId="5" fillId="0" borderId="1" xfId="2" applyNumberFormat="1" applyFont="1" applyFill="1" applyBorder="1" applyAlignment="1" applyProtection="1">
      <alignment horizontal="center" wrapText="1"/>
      <protection locked="0"/>
    </xf>
    <xf numFmtId="6" fontId="5" fillId="0" borderId="1" xfId="2" applyNumberFormat="1" applyFont="1" applyFill="1" applyBorder="1" applyAlignment="1" applyProtection="1">
      <alignment wrapText="1"/>
      <protection locked="0"/>
    </xf>
    <xf numFmtId="6" fontId="5" fillId="0" borderId="1" xfId="2" applyNumberFormat="1" applyFont="1" applyFill="1" applyBorder="1" applyAlignment="1" applyProtection="1">
      <alignment horizontal="center" wrapText="1"/>
    </xf>
    <xf numFmtId="6" fontId="5" fillId="0" borderId="3" xfId="2" applyNumberFormat="1" applyFont="1" applyFill="1" applyBorder="1" applyAlignment="1" applyProtection="1">
      <alignment horizontal="center" wrapText="1"/>
    </xf>
    <xf numFmtId="37" fontId="5" fillId="0" borderId="1" xfId="2" applyFont="1" applyFill="1" applyBorder="1" applyAlignment="1">
      <alignment wrapText="1"/>
    </xf>
    <xf numFmtId="37" fontId="5" fillId="0" borderId="1" xfId="2" applyFont="1" applyFill="1" applyBorder="1" applyAlignment="1" applyProtection="1">
      <alignment horizontal="center" wrapText="1"/>
    </xf>
    <xf numFmtId="37" fontId="5" fillId="0" borderId="3" xfId="2" applyFont="1" applyFill="1" applyBorder="1" applyAlignment="1">
      <alignment wrapText="1"/>
    </xf>
    <xf numFmtId="169" fontId="5" fillId="0" borderId="0" xfId="4" applyNumberFormat="1" applyFont="1" applyFill="1" applyAlignment="1" applyProtection="1">
      <alignment horizontal="center" wrapText="1"/>
      <protection locked="0"/>
    </xf>
    <xf numFmtId="0" fontId="19" fillId="0" borderId="1" xfId="2" applyNumberFormat="1" applyFont="1" applyFill="1" applyBorder="1" applyAlignment="1">
      <alignment horizontal="center" vertical="center" wrapText="1"/>
    </xf>
    <xf numFmtId="6" fontId="5" fillId="0" borderId="2" xfId="2" applyNumberFormat="1" applyFont="1" applyFill="1" applyBorder="1" applyAlignment="1" applyProtection="1">
      <alignment horizontal="centerContinuous" wrapText="1"/>
    </xf>
    <xf numFmtId="6" fontId="5" fillId="0" borderId="7" xfId="2" applyNumberFormat="1" applyFont="1" applyFill="1" applyBorder="1" applyAlignment="1">
      <alignment horizontal="centerContinuous" wrapText="1"/>
    </xf>
    <xf numFmtId="37" fontId="5" fillId="0" borderId="2" xfId="2" applyFont="1" applyFill="1" applyBorder="1" applyAlignment="1" applyProtection="1">
      <alignment horizontal="centerContinuous" wrapText="1"/>
    </xf>
    <xf numFmtId="37" fontId="5" fillId="0" borderId="7" xfId="2" applyFont="1" applyFill="1" applyBorder="1" applyAlignment="1">
      <alignment horizontal="centerContinuous" wrapText="1"/>
    </xf>
    <xf numFmtId="169" fontId="5" fillId="0" borderId="13" xfId="4" applyNumberFormat="1" applyFont="1" applyFill="1" applyBorder="1" applyAlignment="1" applyProtection="1">
      <alignment horizontal="center" wrapText="1"/>
      <protection locked="0"/>
    </xf>
    <xf numFmtId="37" fontId="5" fillId="0" borderId="7" xfId="2" applyFont="1" applyFill="1" applyBorder="1" applyAlignment="1" applyProtection="1">
      <alignment horizontal="left" wrapText="1"/>
    </xf>
    <xf numFmtId="6" fontId="5" fillId="0" borderId="2" xfId="2" applyNumberFormat="1" applyFont="1" applyFill="1" applyBorder="1" applyAlignment="1" applyProtection="1">
      <alignment horizontal="center" wrapText="1"/>
    </xf>
    <xf numFmtId="6" fontId="5" fillId="0" borderId="2" xfId="2" applyNumberFormat="1" applyFont="1" applyFill="1" applyBorder="1" applyAlignment="1" applyProtection="1">
      <alignment horizontal="center" wrapText="1"/>
      <protection locked="0"/>
    </xf>
    <xf numFmtId="6" fontId="5" fillId="0" borderId="4" xfId="2" applyNumberFormat="1" applyFont="1" applyFill="1" applyBorder="1" applyAlignment="1" applyProtection="1">
      <alignment horizontal="center" wrapText="1"/>
    </xf>
    <xf numFmtId="37" fontId="5" fillId="0" borderId="2" xfId="2" applyFont="1" applyFill="1" applyBorder="1" applyAlignment="1" applyProtection="1">
      <alignment horizontal="center" wrapText="1"/>
    </xf>
    <xf numFmtId="37" fontId="5" fillId="0" borderId="4" xfId="2" applyFont="1" applyFill="1" applyBorder="1" applyAlignment="1" applyProtection="1">
      <alignment horizontal="center" wrapText="1"/>
    </xf>
    <xf numFmtId="6" fontId="5" fillId="0" borderId="3" xfId="2" applyNumberFormat="1" applyFont="1" applyFill="1" applyBorder="1" applyAlignment="1">
      <alignment wrapText="1"/>
    </xf>
    <xf numFmtId="6" fontId="5" fillId="0" borderId="1" xfId="2" applyNumberFormat="1" applyFont="1" applyFill="1" applyBorder="1" applyAlignment="1" applyProtection="1">
      <alignment wrapText="1"/>
    </xf>
    <xf numFmtId="6" fontId="5" fillId="0" borderId="3" xfId="2" applyNumberFormat="1" applyFont="1" applyFill="1" applyBorder="1" applyAlignment="1" applyProtection="1">
      <alignment wrapText="1"/>
    </xf>
    <xf numFmtId="3" fontId="5" fillId="0" borderId="1" xfId="2" applyNumberFormat="1" applyFont="1" applyFill="1" applyBorder="1" applyAlignment="1" applyProtection="1">
      <alignment wrapText="1"/>
      <protection locked="0"/>
    </xf>
    <xf numFmtId="37" fontId="5" fillId="0" borderId="3" xfId="1" applyNumberFormat="1" applyFont="1" applyFill="1" applyBorder="1" applyAlignment="1">
      <alignment horizontal="right" vertical="top"/>
    </xf>
    <xf numFmtId="37" fontId="5" fillId="0" borderId="26" xfId="1" applyNumberFormat="1" applyFont="1" applyFill="1" applyBorder="1" applyAlignment="1">
      <alignment horizontal="right" vertical="top"/>
    </xf>
    <xf numFmtId="37" fontId="5" fillId="0" borderId="3" xfId="1" applyNumberFormat="1" applyFont="1" applyFill="1" applyBorder="1" applyAlignment="1">
      <alignment horizontal="right"/>
    </xf>
    <xf numFmtId="37" fontId="5" fillId="0" borderId="26" xfId="1" applyNumberFormat="1" applyFont="1" applyFill="1" applyBorder="1" applyAlignment="1">
      <alignment horizontal="right"/>
    </xf>
    <xf numFmtId="39" fontId="5" fillId="0" borderId="0" xfId="2" applyNumberFormat="1" applyFont="1" applyFill="1" applyAlignment="1" applyProtection="1">
      <alignment horizontal="left" wrapText="1"/>
    </xf>
    <xf numFmtId="6" fontId="5" fillId="0" borderId="33" xfId="2" applyNumberFormat="1" applyFont="1" applyFill="1" applyBorder="1" applyAlignment="1" applyProtection="1">
      <alignment wrapText="1"/>
      <protection locked="0"/>
    </xf>
    <xf numFmtId="6" fontId="5" fillId="0" borderId="34" xfId="2" applyNumberFormat="1" applyFont="1" applyFill="1" applyBorder="1" applyAlignment="1" applyProtection="1">
      <alignment wrapText="1"/>
    </xf>
    <xf numFmtId="6" fontId="5" fillId="0" borderId="33" xfId="2" applyNumberFormat="1" applyFont="1" applyFill="1" applyBorder="1" applyAlignment="1" applyProtection="1">
      <alignment wrapText="1"/>
    </xf>
    <xf numFmtId="37" fontId="5" fillId="0" borderId="34" xfId="1" applyNumberFormat="1" applyFont="1" applyFill="1" applyBorder="1" applyAlignment="1">
      <alignment horizontal="right" vertical="top"/>
    </xf>
    <xf numFmtId="37" fontId="5" fillId="0" borderId="37" xfId="1" applyNumberFormat="1" applyFont="1" applyFill="1" applyBorder="1" applyAlignment="1">
      <alignment horizontal="right" vertical="top"/>
    </xf>
    <xf numFmtId="6" fontId="5" fillId="0" borderId="38" xfId="2" applyNumberFormat="1" applyFont="1" applyFill="1" applyBorder="1" applyAlignment="1" applyProtection="1">
      <alignment wrapText="1"/>
    </xf>
    <xf numFmtId="6" fontId="5" fillId="0" borderId="38" xfId="2" applyNumberFormat="1" applyFont="1" applyFill="1" applyBorder="1" applyAlignment="1" applyProtection="1">
      <alignment wrapText="1"/>
      <protection locked="0"/>
    </xf>
    <xf numFmtId="6" fontId="5" fillId="0" borderId="35" xfId="2" applyNumberFormat="1" applyFont="1" applyFill="1" applyBorder="1" applyAlignment="1" applyProtection="1">
      <alignment wrapText="1"/>
      <protection locked="0"/>
    </xf>
    <xf numFmtId="6" fontId="5" fillId="0" borderId="35" xfId="2" applyNumberFormat="1" applyFont="1" applyFill="1" applyBorder="1" applyAlignment="1" applyProtection="1">
      <alignment wrapText="1"/>
    </xf>
    <xf numFmtId="37" fontId="5" fillId="0" borderId="38" xfId="2" applyNumberFormat="1" applyFont="1" applyFill="1" applyBorder="1" applyAlignment="1" applyProtection="1">
      <alignment wrapText="1"/>
    </xf>
    <xf numFmtId="37" fontId="5" fillId="0" borderId="38" xfId="2" applyFont="1" applyFill="1" applyBorder="1" applyAlignment="1" applyProtection="1">
      <alignment wrapText="1"/>
    </xf>
    <xf numFmtId="37" fontId="5" fillId="0" borderId="35" xfId="2" applyNumberFormat="1" applyFont="1" applyFill="1" applyBorder="1" applyAlignment="1" applyProtection="1">
      <alignment wrapText="1"/>
    </xf>
    <xf numFmtId="6" fontId="5" fillId="0" borderId="5" xfId="2" applyNumberFormat="1" applyFont="1" applyFill="1" applyBorder="1" applyAlignment="1" applyProtection="1">
      <alignment wrapText="1"/>
    </xf>
    <xf numFmtId="171" fontId="5" fillId="0" borderId="5" xfId="2" applyNumberFormat="1" applyFont="1" applyFill="1" applyBorder="1" applyAlignment="1" applyProtection="1">
      <alignment wrapText="1"/>
    </xf>
    <xf numFmtId="6" fontId="5" fillId="0" borderId="0" xfId="2" applyNumberFormat="1" applyFont="1" applyFill="1" applyAlignment="1" applyProtection="1">
      <alignment wrapText="1"/>
      <protection locked="0"/>
    </xf>
    <xf numFmtId="37" fontId="5" fillId="0" borderId="0" xfId="2" applyFont="1" applyFill="1" applyAlignment="1"/>
    <xf numFmtId="6" fontId="5" fillId="0" borderId="0" xfId="2" applyNumberFormat="1" applyFont="1" applyFill="1" applyAlignment="1"/>
    <xf numFmtId="6" fontId="5" fillId="0" borderId="0" xfId="2" applyNumberFormat="1" applyFont="1" applyFill="1" applyAlignment="1" applyProtection="1">
      <protection locked="0"/>
    </xf>
    <xf numFmtId="169" fontId="5" fillId="0" borderId="0" xfId="2" applyNumberFormat="1" applyFont="1" applyFill="1" applyAlignment="1" applyProtection="1">
      <alignment horizontal="center"/>
      <protection locked="0"/>
    </xf>
    <xf numFmtId="169" fontId="11" fillId="0" borderId="0" xfId="2" applyNumberFormat="1" applyFont="1" applyFill="1" applyAlignment="1" applyProtection="1">
      <alignment horizontal="center" wrapText="1"/>
      <protection locked="0"/>
    </xf>
    <xf numFmtId="37" fontId="11" fillId="0" borderId="0" xfId="2" applyFont="1" applyFill="1" applyAlignment="1">
      <alignment wrapText="1"/>
    </xf>
    <xf numFmtId="6" fontId="11" fillId="0" borderId="0" xfId="2" applyNumberFormat="1" applyFont="1" applyFill="1" applyAlignment="1">
      <alignment wrapText="1"/>
    </xf>
    <xf numFmtId="6" fontId="11" fillId="0" borderId="0" xfId="2" applyNumberFormat="1" applyFont="1" applyFill="1" applyAlignment="1" applyProtection="1">
      <alignment wrapText="1"/>
      <protection locked="0"/>
    </xf>
    <xf numFmtId="164" fontId="20" fillId="0" borderId="40" xfId="0" applyFont="1" applyFill="1" applyBorder="1" applyAlignment="1">
      <alignment horizontal="center" vertical="center" wrapText="1"/>
    </xf>
    <xf numFmtId="164" fontId="20" fillId="0" borderId="41" xfId="0" applyFont="1" applyFill="1" applyBorder="1" applyAlignment="1">
      <alignment horizontal="center" vertical="center" wrapText="1"/>
    </xf>
    <xf numFmtId="164" fontId="20" fillId="0" borderId="42" xfId="0" applyFont="1" applyFill="1" applyBorder="1" applyAlignment="1">
      <alignment horizontal="center" vertical="center" wrapText="1"/>
    </xf>
    <xf numFmtId="164" fontId="20" fillId="0" borderId="40" xfId="0" applyFont="1" applyFill="1" applyBorder="1" applyAlignment="1" applyProtection="1">
      <alignment horizontal="center" vertical="center" wrapText="1"/>
    </xf>
    <xf numFmtId="164" fontId="20" fillId="0" borderId="41" xfId="0" applyFont="1" applyFill="1" applyBorder="1" applyAlignment="1" applyProtection="1">
      <alignment horizontal="center" vertical="center" wrapText="1"/>
    </xf>
    <xf numFmtId="164" fontId="20" fillId="0" borderId="42" xfId="0" applyFont="1" applyFill="1" applyBorder="1" applyAlignment="1" applyProtection="1">
      <alignment horizontal="center" vertical="center" wrapText="1"/>
    </xf>
    <xf numFmtId="6" fontId="9" fillId="0" borderId="16" xfId="2" applyNumberFormat="1" applyFont="1" applyFill="1" applyBorder="1" applyAlignment="1" applyProtection="1">
      <alignment horizontal="center" wrapText="1"/>
    </xf>
    <xf numFmtId="6" fontId="9" fillId="0" borderId="17" xfId="2" applyNumberFormat="1" applyFont="1" applyFill="1" applyBorder="1" applyAlignment="1" applyProtection="1">
      <alignment horizontal="center" wrapText="1"/>
    </xf>
    <xf numFmtId="6" fontId="9" fillId="0" borderId="18" xfId="2" applyNumberFormat="1" applyFont="1" applyFill="1" applyBorder="1" applyAlignment="1" applyProtection="1">
      <alignment horizontal="center" wrapText="1"/>
    </xf>
    <xf numFmtId="37" fontId="9" fillId="0" borderId="16" xfId="2" applyFont="1" applyFill="1" applyBorder="1" applyAlignment="1" applyProtection="1">
      <alignment horizontal="center" wrapText="1"/>
    </xf>
    <xf numFmtId="37" fontId="9" fillId="0" borderId="17" xfId="2" applyFont="1" applyFill="1" applyBorder="1" applyAlignment="1" applyProtection="1">
      <alignment horizontal="center" wrapText="1"/>
    </xf>
    <xf numFmtId="37" fontId="9" fillId="0" borderId="18" xfId="2" applyFont="1" applyFill="1" applyBorder="1" applyAlignment="1" applyProtection="1">
      <alignment horizontal="center" wrapText="1"/>
    </xf>
    <xf numFmtId="37" fontId="9" fillId="2" borderId="14" xfId="2" applyFont="1" applyFill="1" applyBorder="1" applyAlignment="1">
      <alignment horizontal="center"/>
    </xf>
    <xf numFmtId="37" fontId="9" fillId="2" borderId="15" xfId="2" applyFont="1" applyFill="1" applyBorder="1" applyAlignment="1">
      <alignment horizontal="center"/>
    </xf>
    <xf numFmtId="37" fontId="9" fillId="2" borderId="23" xfId="2" applyFont="1" applyFill="1" applyBorder="1" applyAlignment="1">
      <alignment horizontal="center"/>
    </xf>
    <xf numFmtId="5" fontId="9" fillId="2" borderId="14" xfId="2" applyNumberFormat="1" applyFont="1" applyFill="1" applyBorder="1" applyAlignment="1" applyProtection="1">
      <alignment horizontal="center"/>
    </xf>
    <xf numFmtId="5" fontId="9" fillId="2" borderId="15" xfId="2" applyNumberFormat="1" applyFont="1" applyFill="1" applyBorder="1" applyAlignment="1" applyProtection="1">
      <alignment horizontal="center"/>
    </xf>
    <xf numFmtId="5" fontId="9" fillId="2" borderId="23" xfId="2" applyNumberFormat="1" applyFont="1" applyFill="1" applyBorder="1" applyAlignment="1" applyProtection="1">
      <alignment horizontal="center"/>
    </xf>
    <xf numFmtId="5" fontId="16" fillId="3" borderId="33" xfId="2" applyNumberFormat="1" applyFont="1" applyFill="1" applyBorder="1" applyAlignment="1" applyProtection="1">
      <alignment horizontal="center"/>
      <protection locked="0"/>
    </xf>
    <xf numFmtId="5" fontId="16" fillId="3" borderId="0" xfId="2" applyNumberFormat="1" applyFont="1" applyFill="1" applyBorder="1" applyAlignment="1" applyProtection="1">
      <alignment horizontal="center"/>
      <protection locked="0"/>
    </xf>
    <xf numFmtId="5" fontId="16" fillId="3" borderId="36" xfId="2" applyNumberFormat="1" applyFont="1" applyFill="1" applyBorder="1" applyAlignment="1" applyProtection="1">
      <alignment horizontal="center"/>
      <protection locked="0"/>
    </xf>
    <xf numFmtId="5" fontId="16" fillId="3" borderId="25" xfId="2" applyNumberFormat="1" applyFont="1" applyFill="1" applyBorder="1" applyAlignment="1" applyProtection="1">
      <alignment horizontal="center"/>
      <protection locked="0"/>
    </xf>
    <xf numFmtId="5" fontId="9" fillId="2" borderId="27" xfId="2" applyNumberFormat="1" applyFont="1" applyFill="1" applyBorder="1" applyAlignment="1" applyProtection="1">
      <alignment horizontal="center"/>
    </xf>
    <xf numFmtId="5" fontId="9" fillId="2" borderId="28" xfId="2" applyNumberFormat="1" applyFont="1" applyFill="1" applyBorder="1" applyAlignment="1" applyProtection="1">
      <alignment horizontal="center"/>
    </xf>
    <xf numFmtId="5" fontId="9" fillId="2" borderId="29" xfId="2" applyNumberFormat="1" applyFont="1" applyFill="1" applyBorder="1" applyAlignment="1" applyProtection="1">
      <alignment horizontal="center"/>
    </xf>
    <xf numFmtId="37" fontId="9" fillId="2" borderId="16" xfId="2" applyFont="1" applyFill="1" applyBorder="1" applyAlignment="1">
      <alignment horizontal="center"/>
    </xf>
    <xf numFmtId="37" fontId="9" fillId="2" borderId="17" xfId="2" applyFont="1" applyFill="1" applyBorder="1" applyAlignment="1">
      <alignment horizontal="center"/>
    </xf>
    <xf numFmtId="37" fontId="9" fillId="2" borderId="18" xfId="2" applyFont="1" applyFill="1" applyBorder="1" applyAlignment="1">
      <alignment horizontal="center"/>
    </xf>
  </cellXfs>
  <cellStyles count="11">
    <cellStyle name="Normal" xfId="0" builtinId="0"/>
    <cellStyle name="Normal 2" xfId="8"/>
    <cellStyle name="Normal 3" xfId="6"/>
    <cellStyle name="Normal 4" xfId="7"/>
    <cellStyle name="Normal 5" xfId="9"/>
    <cellStyle name="Normal 6" xfId="10"/>
    <cellStyle name="Normal_Municipal Gas" xfId="1"/>
    <cellStyle name="Normal_MUNIGAS" xfId="2"/>
    <cellStyle name="Normal_Query1" xfId="3"/>
    <cellStyle name="Normal_REC" xfId="4"/>
    <cellStyle name="Normal_Sheet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UB%20Shared%20Perm/_IUB%20Read%20Only/Co.%20Annual%20Report%20Info/Annual%20Report%20Data%20Files/2018%20Annual%20Report/2018%20Elect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or Owned Electrics"/>
      <sheetName val="RT REG (2)"/>
      <sheetName val="Municipal Electrics"/>
      <sheetName val="2018 ME-1 Data Export"/>
      <sheetName val="Rural Electric Cooperatives"/>
      <sheetName val="2018 EC-1 Data Export"/>
    </sheetNames>
    <sheetDataSet>
      <sheetData sheetId="0">
        <row r="9">
          <cell r="F9">
            <v>3785910572</v>
          </cell>
        </row>
      </sheetData>
      <sheetData sheetId="1"/>
      <sheetData sheetId="2">
        <row r="143">
          <cell r="O143">
            <v>577078583</v>
          </cell>
        </row>
      </sheetData>
      <sheetData sheetId="3"/>
      <sheetData sheetId="4">
        <row r="50">
          <cell r="O50">
            <v>749148107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D3" transitionEvaluation="1"/>
  <dimension ref="A1:M101"/>
  <sheetViews>
    <sheetView tabSelected="1" zoomScale="120" zoomScaleNormal="120" zoomScaleSheetLayoutView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50" sqref="A50"/>
    </sheetView>
  </sheetViews>
  <sheetFormatPr defaultColWidth="9.77734375" defaultRowHeight="10.5" x14ac:dyDescent="0.15"/>
  <cols>
    <col min="1" max="1" width="1.77734375" style="26" customWidth="1"/>
    <col min="2" max="2" width="22.44140625" style="26" bestFit="1" customWidth="1"/>
    <col min="3" max="3" width="6.33203125" style="27" customWidth="1"/>
    <col min="4" max="8" width="10.77734375" style="26" customWidth="1"/>
    <col min="9" max="9" width="2.77734375" style="26" customWidth="1"/>
    <col min="10" max="10" width="9.77734375" style="40"/>
    <col min="11" max="11" width="10" style="26" bestFit="1" customWidth="1"/>
    <col min="12" max="16384" width="9.77734375" style="26"/>
  </cols>
  <sheetData>
    <row r="1" spans="1:10" s="102" customFormat="1" ht="63" customHeight="1" x14ac:dyDescent="0.25">
      <c r="A1" s="221" t="s">
        <v>209</v>
      </c>
      <c r="B1" s="222"/>
      <c r="C1" s="222"/>
      <c r="D1" s="222"/>
      <c r="E1" s="222"/>
      <c r="F1" s="222"/>
      <c r="G1" s="222"/>
      <c r="H1" s="223"/>
      <c r="J1" s="83"/>
    </row>
    <row r="2" spans="1:10" s="30" customFormat="1" ht="45" x14ac:dyDescent="0.2">
      <c r="A2" s="29"/>
      <c r="C2" s="23" t="s">
        <v>125</v>
      </c>
      <c r="D2" s="22" t="s">
        <v>126</v>
      </c>
      <c r="E2" s="32" t="s">
        <v>127</v>
      </c>
      <c r="F2" s="33" t="s">
        <v>143</v>
      </c>
      <c r="G2" s="23" t="s">
        <v>142</v>
      </c>
      <c r="H2" s="28" t="s">
        <v>128</v>
      </c>
      <c r="J2" s="35"/>
    </row>
    <row r="3" spans="1:10" s="30" customFormat="1" ht="16.5" customHeight="1" x14ac:dyDescent="0.2">
      <c r="A3" s="29"/>
      <c r="C3" s="29"/>
      <c r="D3" s="29"/>
      <c r="E3" s="29"/>
      <c r="F3" s="41"/>
      <c r="G3" s="29"/>
      <c r="H3" s="31"/>
      <c r="J3" s="35"/>
    </row>
    <row r="4" spans="1:10" s="2" customFormat="1" ht="16.5" customHeight="1" x14ac:dyDescent="0.2">
      <c r="A4" s="6" t="s">
        <v>0</v>
      </c>
      <c r="C4" s="3"/>
      <c r="D4" s="4"/>
      <c r="E4" s="4"/>
      <c r="F4" s="5"/>
      <c r="G4" s="4"/>
      <c r="H4" s="5"/>
      <c r="J4" s="36"/>
    </row>
    <row r="5" spans="1:10" s="2" customFormat="1" ht="16.5" customHeight="1" x14ac:dyDescent="0.2">
      <c r="A5" s="103"/>
      <c r="B5" s="104" t="s">
        <v>1</v>
      </c>
      <c r="C5" s="105">
        <v>301</v>
      </c>
      <c r="D5" s="106">
        <v>149295564</v>
      </c>
      <c r="E5" s="106">
        <v>299307838</v>
      </c>
      <c r="F5" s="106">
        <v>2709958</v>
      </c>
      <c r="G5" s="106">
        <v>93657987</v>
      </c>
      <c r="H5" s="107">
        <v>544971347</v>
      </c>
      <c r="J5" s="37"/>
    </row>
    <row r="6" spans="1:10" s="2" customFormat="1" ht="16.5" customHeight="1" x14ac:dyDescent="0.2">
      <c r="A6" s="103"/>
      <c r="B6" s="104" t="s">
        <v>2</v>
      </c>
      <c r="C6" s="105">
        <v>301</v>
      </c>
      <c r="D6" s="108">
        <v>74941369</v>
      </c>
      <c r="E6" s="108">
        <v>93623358</v>
      </c>
      <c r="F6" s="108">
        <v>1404487</v>
      </c>
      <c r="G6" s="108">
        <v>40393828</v>
      </c>
      <c r="H6" s="109">
        <v>210363042</v>
      </c>
      <c r="I6" s="10"/>
      <c r="J6" s="37"/>
    </row>
    <row r="7" spans="1:10" s="2" customFormat="1" ht="16.5" customHeight="1" x14ac:dyDescent="0.2">
      <c r="A7" s="103"/>
      <c r="B7" s="104" t="s">
        <v>3</v>
      </c>
      <c r="C7" s="105">
        <v>301</v>
      </c>
      <c r="D7" s="108">
        <v>11681176</v>
      </c>
      <c r="E7" s="108">
        <v>13205531</v>
      </c>
      <c r="F7" s="108">
        <v>441176</v>
      </c>
      <c r="G7" s="108">
        <v>2283820</v>
      </c>
      <c r="H7" s="109">
        <v>27611703</v>
      </c>
      <c r="I7" s="10"/>
      <c r="J7" s="37"/>
    </row>
    <row r="8" spans="1:10" s="2" customFormat="1" ht="16.5" customHeight="1" x14ac:dyDescent="0.2">
      <c r="A8" s="103"/>
      <c r="B8" s="104" t="s">
        <v>4</v>
      </c>
      <c r="C8" s="105">
        <v>301</v>
      </c>
      <c r="D8" s="108">
        <v>193288</v>
      </c>
      <c r="E8" s="108">
        <v>524760</v>
      </c>
      <c r="F8" s="108">
        <v>1243</v>
      </c>
      <c r="G8" s="108">
        <v>298939</v>
      </c>
      <c r="H8" s="109">
        <v>1018230</v>
      </c>
      <c r="I8" s="10"/>
      <c r="J8" s="37"/>
    </row>
    <row r="9" spans="1:10" s="2" customFormat="1" ht="16.5" customHeight="1" x14ac:dyDescent="0.2">
      <c r="A9" s="103"/>
      <c r="B9" s="104" t="s">
        <v>131</v>
      </c>
      <c r="C9" s="105">
        <v>301</v>
      </c>
      <c r="D9" s="108">
        <v>0</v>
      </c>
      <c r="E9" s="108">
        <v>65675225</v>
      </c>
      <c r="F9" s="108">
        <v>0</v>
      </c>
      <c r="G9" s="108">
        <v>0</v>
      </c>
      <c r="H9" s="109">
        <v>65675225</v>
      </c>
      <c r="I9" s="10"/>
      <c r="J9" s="37"/>
    </row>
    <row r="10" spans="1:10" s="2" customFormat="1" ht="16.5" customHeight="1" x14ac:dyDescent="0.2">
      <c r="A10" s="103"/>
      <c r="B10" s="104" t="s">
        <v>5</v>
      </c>
      <c r="C10" s="105">
        <v>301</v>
      </c>
      <c r="D10" s="108">
        <v>27746803</v>
      </c>
      <c r="E10" s="108">
        <v>31362040</v>
      </c>
      <c r="F10" s="108">
        <v>789416</v>
      </c>
      <c r="G10" s="108">
        <v>5525944</v>
      </c>
      <c r="H10" s="109">
        <v>65424203</v>
      </c>
      <c r="I10" s="10"/>
      <c r="J10" s="37"/>
    </row>
    <row r="11" spans="1:10" s="2" customFormat="1" ht="16.5" customHeight="1" x14ac:dyDescent="0.2">
      <c r="A11" s="103"/>
      <c r="B11" s="104" t="s">
        <v>6</v>
      </c>
      <c r="C11" s="105">
        <v>301</v>
      </c>
      <c r="D11" s="110">
        <v>394012</v>
      </c>
      <c r="E11" s="111">
        <v>2219635</v>
      </c>
      <c r="F11" s="110">
        <v>69747</v>
      </c>
      <c r="G11" s="111">
        <v>-1365998</v>
      </c>
      <c r="H11" s="112">
        <v>1317396</v>
      </c>
      <c r="I11" s="10"/>
      <c r="J11" s="37"/>
    </row>
    <row r="12" spans="1:10" s="2" customFormat="1" ht="16.5" customHeight="1" thickBot="1" x14ac:dyDescent="0.25">
      <c r="A12" s="103"/>
      <c r="B12" s="104" t="s">
        <v>7</v>
      </c>
      <c r="C12" s="105">
        <v>301</v>
      </c>
      <c r="D12" s="113">
        <v>264252212</v>
      </c>
      <c r="E12" s="113">
        <v>505918387</v>
      </c>
      <c r="F12" s="114">
        <v>5416027</v>
      </c>
      <c r="G12" s="113">
        <v>140794520</v>
      </c>
      <c r="H12" s="113">
        <v>916381146</v>
      </c>
      <c r="J12" s="37"/>
    </row>
    <row r="13" spans="1:10" s="2" customFormat="1" ht="16.5" customHeight="1" thickTop="1" x14ac:dyDescent="0.2">
      <c r="A13" s="115"/>
      <c r="B13" s="104"/>
      <c r="C13" s="116"/>
      <c r="D13" s="115"/>
      <c r="E13" s="115"/>
      <c r="F13" s="94"/>
      <c r="G13" s="115"/>
      <c r="H13" s="94"/>
      <c r="J13" s="37"/>
    </row>
    <row r="14" spans="1:10" s="2" customFormat="1" ht="16.5" customHeight="1" x14ac:dyDescent="0.2">
      <c r="A14" s="115"/>
      <c r="B14" s="104"/>
      <c r="C14" s="116"/>
      <c r="D14" s="117"/>
      <c r="E14" s="117"/>
      <c r="F14" s="107"/>
      <c r="G14" s="117"/>
      <c r="H14" s="107"/>
      <c r="J14" s="37"/>
    </row>
    <row r="15" spans="1:10" s="2" customFormat="1" ht="16.5" customHeight="1" x14ac:dyDescent="0.2">
      <c r="A15" s="103" t="s">
        <v>8</v>
      </c>
      <c r="B15" s="104"/>
      <c r="C15" s="116"/>
      <c r="D15" s="117"/>
      <c r="E15" s="117"/>
      <c r="F15" s="107"/>
      <c r="G15" s="117"/>
      <c r="H15" s="107"/>
      <c r="J15" s="37"/>
    </row>
    <row r="16" spans="1:10" s="2" customFormat="1" ht="16.5" customHeight="1" x14ac:dyDescent="0.2">
      <c r="A16" s="103"/>
      <c r="B16" s="104" t="s">
        <v>9</v>
      </c>
      <c r="C16" s="105">
        <v>321</v>
      </c>
      <c r="D16" s="106">
        <v>119884131</v>
      </c>
      <c r="E16" s="106">
        <v>299725525</v>
      </c>
      <c r="F16" s="118">
        <v>2275052</v>
      </c>
      <c r="G16" s="106">
        <v>76336269</v>
      </c>
      <c r="H16" s="119">
        <v>498220977</v>
      </c>
      <c r="J16" s="37"/>
    </row>
    <row r="17" spans="1:10" s="2" customFormat="1" ht="16.5" customHeight="1" x14ac:dyDescent="0.2">
      <c r="A17" s="103"/>
      <c r="B17" s="104" t="s">
        <v>10</v>
      </c>
      <c r="C17" s="105">
        <v>323</v>
      </c>
      <c r="D17" s="108">
        <v>0</v>
      </c>
      <c r="E17" s="108">
        <v>2787531</v>
      </c>
      <c r="F17" s="120">
        <v>0</v>
      </c>
      <c r="G17" s="108">
        <v>0</v>
      </c>
      <c r="H17" s="109">
        <v>2787531</v>
      </c>
      <c r="I17" s="10"/>
      <c r="J17" s="37"/>
    </row>
    <row r="18" spans="1:10" s="2" customFormat="1" ht="16.5" customHeight="1" x14ac:dyDescent="0.2">
      <c r="A18" s="103"/>
      <c r="B18" s="104" t="s">
        <v>11</v>
      </c>
      <c r="C18" s="105">
        <v>324</v>
      </c>
      <c r="D18" s="108">
        <v>0</v>
      </c>
      <c r="E18" s="108">
        <v>0</v>
      </c>
      <c r="F18" s="120">
        <v>0</v>
      </c>
      <c r="G18" s="108">
        <v>247462</v>
      </c>
      <c r="H18" s="109">
        <v>247462</v>
      </c>
      <c r="I18" s="10"/>
      <c r="J18" s="37"/>
    </row>
    <row r="19" spans="1:10" s="2" customFormat="1" ht="16.5" customHeight="1" x14ac:dyDescent="0.2">
      <c r="A19" s="103"/>
      <c r="B19" s="104" t="s">
        <v>12</v>
      </c>
      <c r="C19" s="105">
        <v>324</v>
      </c>
      <c r="D19" s="108">
        <v>16144217</v>
      </c>
      <c r="E19" s="108">
        <v>47683909</v>
      </c>
      <c r="F19" s="120">
        <v>381616</v>
      </c>
      <c r="G19" s="108">
        <v>11571876</v>
      </c>
      <c r="H19" s="109">
        <v>75781618</v>
      </c>
      <c r="I19" s="10"/>
      <c r="J19" s="37"/>
    </row>
    <row r="20" spans="1:10" s="2" customFormat="1" ht="16.5" customHeight="1" x14ac:dyDescent="0.2">
      <c r="A20" s="103"/>
      <c r="B20" s="104" t="s">
        <v>13</v>
      </c>
      <c r="C20" s="105">
        <v>324</v>
      </c>
      <c r="D20" s="108">
        <v>10573339</v>
      </c>
      <c r="E20" s="108">
        <v>18230578</v>
      </c>
      <c r="F20" s="120">
        <v>237553</v>
      </c>
      <c r="G20" s="108">
        <v>3820542</v>
      </c>
      <c r="H20" s="109">
        <v>32862012</v>
      </c>
      <c r="I20" s="10"/>
      <c r="J20" s="37"/>
    </row>
    <row r="21" spans="1:10" s="2" customFormat="1" ht="16.5" customHeight="1" x14ac:dyDescent="0.2">
      <c r="A21" s="103"/>
      <c r="B21" s="104" t="s">
        <v>14</v>
      </c>
      <c r="C21" s="105">
        <v>325</v>
      </c>
      <c r="D21" s="108">
        <v>20449677</v>
      </c>
      <c r="E21" s="108">
        <v>11581945</v>
      </c>
      <c r="F21" s="120">
        <v>2287</v>
      </c>
      <c r="G21" s="108">
        <v>137269</v>
      </c>
      <c r="H21" s="109">
        <v>32171178</v>
      </c>
      <c r="I21" s="10"/>
      <c r="J21" s="37"/>
    </row>
    <row r="22" spans="1:10" s="2" customFormat="1" ht="16.5" customHeight="1" x14ac:dyDescent="0.2">
      <c r="A22" s="103"/>
      <c r="B22" s="104" t="s">
        <v>15</v>
      </c>
      <c r="C22" s="105">
        <v>325</v>
      </c>
      <c r="D22" s="108">
        <v>0</v>
      </c>
      <c r="E22" s="108">
        <v>1126921</v>
      </c>
      <c r="F22" s="120">
        <v>82</v>
      </c>
      <c r="G22" s="108">
        <v>143</v>
      </c>
      <c r="H22" s="109">
        <v>1127146</v>
      </c>
      <c r="I22" s="10"/>
      <c r="J22" s="37"/>
    </row>
    <row r="23" spans="1:10" s="2" customFormat="1" ht="16.5" customHeight="1" x14ac:dyDescent="0.2">
      <c r="A23" s="103"/>
      <c r="B23" s="104" t="s">
        <v>16</v>
      </c>
      <c r="C23" s="105">
        <v>325</v>
      </c>
      <c r="D23" s="111">
        <v>23719734</v>
      </c>
      <c r="E23" s="111">
        <v>18353504</v>
      </c>
      <c r="F23" s="121">
        <v>791443</v>
      </c>
      <c r="G23" s="111">
        <v>15238865</v>
      </c>
      <c r="H23" s="122">
        <v>58103546</v>
      </c>
      <c r="I23" s="10"/>
      <c r="J23" s="37"/>
    </row>
    <row r="24" spans="1:10" s="2" customFormat="1" ht="16.5" customHeight="1" thickBot="1" x14ac:dyDescent="0.25">
      <c r="A24" s="103"/>
      <c r="B24" s="104" t="s">
        <v>17</v>
      </c>
      <c r="C24" s="105">
        <v>325</v>
      </c>
      <c r="D24" s="113">
        <v>190771098</v>
      </c>
      <c r="E24" s="113">
        <v>399489913</v>
      </c>
      <c r="F24" s="114">
        <v>3688033</v>
      </c>
      <c r="G24" s="113">
        <v>107858074</v>
      </c>
      <c r="H24" s="123">
        <v>701301470</v>
      </c>
      <c r="J24" s="37"/>
    </row>
    <row r="25" spans="1:10" s="2" customFormat="1" ht="16.5" customHeight="1" thickTop="1" x14ac:dyDescent="0.2">
      <c r="A25" s="115"/>
      <c r="B25" s="104"/>
      <c r="C25" s="116"/>
      <c r="D25" s="115"/>
      <c r="E25" s="115"/>
      <c r="F25" s="94"/>
      <c r="G25" s="115"/>
      <c r="H25" s="94"/>
      <c r="J25" s="37"/>
    </row>
    <row r="26" spans="1:10" s="2" customFormat="1" ht="16.5" customHeight="1" x14ac:dyDescent="0.2">
      <c r="A26" s="103" t="s">
        <v>18</v>
      </c>
      <c r="B26" s="104"/>
      <c r="C26" s="116"/>
      <c r="D26" s="115"/>
      <c r="E26" s="115"/>
      <c r="F26" s="94"/>
      <c r="G26" s="115"/>
      <c r="H26" s="94"/>
      <c r="J26" s="37"/>
    </row>
    <row r="27" spans="1:10" s="2" customFormat="1" ht="16.5" customHeight="1" x14ac:dyDescent="0.2">
      <c r="A27" s="103"/>
      <c r="B27" s="104" t="s">
        <v>19</v>
      </c>
      <c r="C27" s="105">
        <v>334</v>
      </c>
      <c r="D27" s="106">
        <v>0</v>
      </c>
      <c r="E27" s="106">
        <v>0</v>
      </c>
      <c r="F27" s="118">
        <v>0</v>
      </c>
      <c r="G27" s="106">
        <v>0</v>
      </c>
      <c r="H27" s="107">
        <v>0</v>
      </c>
      <c r="J27" s="37"/>
    </row>
    <row r="28" spans="1:10" s="2" customFormat="1" ht="16.5" customHeight="1" x14ac:dyDescent="0.2">
      <c r="A28" s="103"/>
      <c r="B28" s="104" t="s">
        <v>20</v>
      </c>
      <c r="C28" s="105">
        <v>334</v>
      </c>
      <c r="D28" s="108">
        <v>0</v>
      </c>
      <c r="E28" s="108">
        <v>703265</v>
      </c>
      <c r="F28" s="120">
        <v>0</v>
      </c>
      <c r="G28" s="108">
        <v>52377</v>
      </c>
      <c r="H28" s="109">
        <v>755642</v>
      </c>
      <c r="I28" s="10"/>
      <c r="J28" s="37"/>
    </row>
    <row r="29" spans="1:10" s="2" customFormat="1" ht="16.5" customHeight="1" x14ac:dyDescent="0.2">
      <c r="A29" s="103"/>
      <c r="B29" s="104" t="s">
        <v>21</v>
      </c>
      <c r="C29" s="105">
        <v>334</v>
      </c>
      <c r="D29" s="108">
        <v>0</v>
      </c>
      <c r="E29" s="108">
        <v>0</v>
      </c>
      <c r="F29" s="120">
        <v>25690</v>
      </c>
      <c r="G29" s="108">
        <v>212001</v>
      </c>
      <c r="H29" s="109">
        <v>237691</v>
      </c>
      <c r="I29" s="10"/>
      <c r="J29" s="37"/>
    </row>
    <row r="30" spans="1:10" s="2" customFormat="1" ht="16.5" customHeight="1" x14ac:dyDescent="0.2">
      <c r="A30" s="103"/>
      <c r="B30" s="104" t="s">
        <v>22</v>
      </c>
      <c r="C30" s="105">
        <v>334</v>
      </c>
      <c r="D30" s="108">
        <v>24367578</v>
      </c>
      <c r="E30" s="108">
        <v>30690044</v>
      </c>
      <c r="F30" s="120">
        <v>457077</v>
      </c>
      <c r="G30" s="108">
        <v>9324511</v>
      </c>
      <c r="H30" s="109">
        <v>64839210</v>
      </c>
      <c r="I30" s="10"/>
      <c r="J30" s="37"/>
    </row>
    <row r="31" spans="1:10" s="2" customFormat="1" ht="16.5" customHeight="1" x14ac:dyDescent="0.2">
      <c r="A31" s="103"/>
      <c r="B31" s="104" t="s">
        <v>23</v>
      </c>
      <c r="C31" s="105">
        <v>334</v>
      </c>
      <c r="D31" s="111">
        <v>4188238</v>
      </c>
      <c r="E31" s="111">
        <v>4680384</v>
      </c>
      <c r="F31" s="121">
        <v>236963</v>
      </c>
      <c r="G31" s="111">
        <v>1879940</v>
      </c>
      <c r="H31" s="122">
        <v>10985525</v>
      </c>
      <c r="I31" s="10"/>
      <c r="J31" s="37"/>
    </row>
    <row r="32" spans="1:10" s="2" customFormat="1" ht="16.5" customHeight="1" thickBot="1" x14ac:dyDescent="0.25">
      <c r="A32" s="103"/>
      <c r="B32" s="104" t="s">
        <v>24</v>
      </c>
      <c r="C32" s="105">
        <v>334</v>
      </c>
      <c r="D32" s="113">
        <v>28555816</v>
      </c>
      <c r="E32" s="113">
        <v>36073693</v>
      </c>
      <c r="F32" s="114">
        <v>756430</v>
      </c>
      <c r="G32" s="113">
        <v>11468829</v>
      </c>
      <c r="H32" s="114">
        <v>76818068</v>
      </c>
      <c r="J32" s="37"/>
    </row>
    <row r="33" spans="1:12" s="2" customFormat="1" ht="16.5" customHeight="1" thickTop="1" x14ac:dyDescent="0.2">
      <c r="A33" s="115"/>
      <c r="B33" s="104"/>
      <c r="C33" s="116"/>
      <c r="D33" s="117"/>
      <c r="E33" s="117"/>
      <c r="F33" s="107"/>
      <c r="G33" s="117"/>
      <c r="H33" s="107"/>
      <c r="J33" s="37"/>
      <c r="L33" s="37"/>
    </row>
    <row r="34" spans="1:12" s="2" customFormat="1" ht="16.5" customHeight="1" x14ac:dyDescent="0.2">
      <c r="A34" s="103" t="s">
        <v>25</v>
      </c>
      <c r="B34" s="104"/>
      <c r="C34" s="105">
        <v>115</v>
      </c>
      <c r="D34" s="124">
        <v>6263568</v>
      </c>
      <c r="E34" s="106">
        <v>10798785</v>
      </c>
      <c r="F34" s="118">
        <v>377324</v>
      </c>
      <c r="G34" s="125">
        <v>-1899983</v>
      </c>
      <c r="H34" s="119">
        <v>15539694</v>
      </c>
      <c r="K34" s="37"/>
      <c r="L34" s="37"/>
    </row>
    <row r="35" spans="1:12" s="2" customFormat="1" ht="16.5" customHeight="1" x14ac:dyDescent="0.2">
      <c r="A35" s="103" t="s">
        <v>26</v>
      </c>
      <c r="B35" s="104"/>
      <c r="C35" s="105">
        <v>115</v>
      </c>
      <c r="D35" s="111">
        <v>6363255</v>
      </c>
      <c r="E35" s="111">
        <v>12609398</v>
      </c>
      <c r="F35" s="121">
        <v>407743</v>
      </c>
      <c r="G35" s="111">
        <v>3681422</v>
      </c>
      <c r="H35" s="122">
        <v>23061818</v>
      </c>
      <c r="I35" s="10"/>
      <c r="J35" s="37"/>
      <c r="K35" s="37"/>
      <c r="L35" s="37"/>
    </row>
    <row r="36" spans="1:12" s="2" customFormat="1" ht="16.5" customHeight="1" x14ac:dyDescent="0.2">
      <c r="A36" s="115"/>
      <c r="B36" s="104"/>
      <c r="C36" s="116"/>
      <c r="D36" s="117"/>
      <c r="E36" s="117"/>
      <c r="F36" s="107"/>
      <c r="G36" s="117"/>
      <c r="H36" s="107"/>
      <c r="J36" s="37"/>
      <c r="K36" s="37"/>
      <c r="L36" s="37"/>
    </row>
    <row r="37" spans="1:12" s="2" customFormat="1" ht="16.5" customHeight="1" thickBot="1" x14ac:dyDescent="0.25">
      <c r="A37" s="103" t="s">
        <v>27</v>
      </c>
      <c r="B37" s="104"/>
      <c r="C37" s="105">
        <v>115</v>
      </c>
      <c r="D37" s="113">
        <v>231953737</v>
      </c>
      <c r="E37" s="113">
        <v>458971790</v>
      </c>
      <c r="F37" s="114">
        <v>5229530</v>
      </c>
      <c r="G37" s="113">
        <v>121108342</v>
      </c>
      <c r="H37" s="113">
        <v>816721050</v>
      </c>
      <c r="J37" s="37"/>
      <c r="K37" s="37"/>
      <c r="L37" s="37"/>
    </row>
    <row r="38" spans="1:12" s="2" customFormat="1" ht="16.5" customHeight="1" thickTop="1" x14ac:dyDescent="0.2">
      <c r="A38" s="115"/>
      <c r="B38" s="104"/>
      <c r="C38" s="116"/>
      <c r="D38" s="117"/>
      <c r="E38" s="117"/>
      <c r="F38" s="107"/>
      <c r="G38" s="117"/>
      <c r="H38" s="119"/>
      <c r="K38" s="37"/>
      <c r="L38" s="37"/>
    </row>
    <row r="39" spans="1:12" s="2" customFormat="1" ht="16.5" customHeight="1" thickBot="1" x14ac:dyDescent="0.25">
      <c r="A39" s="103" t="s">
        <v>28</v>
      </c>
      <c r="B39" s="104"/>
      <c r="C39" s="116"/>
      <c r="D39" s="113">
        <v>32298475</v>
      </c>
      <c r="E39" s="113">
        <v>46946597</v>
      </c>
      <c r="F39" s="126">
        <v>186497</v>
      </c>
      <c r="G39" s="113">
        <v>19686178</v>
      </c>
      <c r="H39" s="127">
        <v>99660096</v>
      </c>
      <c r="J39" s="37"/>
      <c r="K39" s="37"/>
      <c r="L39" s="37"/>
    </row>
    <row r="40" spans="1:12" s="2" customFormat="1" ht="16.5" customHeight="1" thickTop="1" x14ac:dyDescent="0.2">
      <c r="A40" s="115"/>
      <c r="B40" s="104"/>
      <c r="C40" s="116"/>
      <c r="D40" s="115"/>
      <c r="E40" s="115"/>
      <c r="F40" s="94"/>
      <c r="G40" s="115"/>
      <c r="H40" s="94"/>
      <c r="J40" s="36"/>
      <c r="K40" s="37"/>
      <c r="L40" s="37"/>
    </row>
    <row r="41" spans="1:12" s="2" customFormat="1" ht="16.5" customHeight="1" x14ac:dyDescent="0.2">
      <c r="A41" s="103" t="s">
        <v>29</v>
      </c>
      <c r="B41" s="104"/>
      <c r="C41" s="116"/>
      <c r="D41" s="128"/>
      <c r="E41" s="128"/>
      <c r="F41" s="109"/>
      <c r="G41" s="128"/>
      <c r="H41" s="94"/>
      <c r="J41" s="36"/>
      <c r="K41" s="37"/>
      <c r="L41" s="37"/>
    </row>
    <row r="42" spans="1:12" s="2" customFormat="1" ht="16.5" customHeight="1" x14ac:dyDescent="0.2">
      <c r="A42" s="103"/>
      <c r="B42" s="104" t="s">
        <v>30</v>
      </c>
      <c r="C42" s="105">
        <v>301</v>
      </c>
      <c r="D42" s="108">
        <v>199056</v>
      </c>
      <c r="E42" s="108">
        <v>541399</v>
      </c>
      <c r="F42" s="108">
        <v>3549</v>
      </c>
      <c r="G42" s="108">
        <v>142003</v>
      </c>
      <c r="H42" s="109">
        <v>886007</v>
      </c>
      <c r="J42" s="38"/>
    </row>
    <row r="43" spans="1:12" s="2" customFormat="1" ht="16.5" customHeight="1" x14ac:dyDescent="0.2">
      <c r="A43" s="103"/>
      <c r="B43" s="104" t="s">
        <v>31</v>
      </c>
      <c r="C43" s="105">
        <v>301</v>
      </c>
      <c r="D43" s="108">
        <v>24377</v>
      </c>
      <c r="E43" s="108">
        <v>51299</v>
      </c>
      <c r="F43" s="108">
        <v>445</v>
      </c>
      <c r="G43" s="108">
        <v>15515</v>
      </c>
      <c r="H43" s="109">
        <v>91636</v>
      </c>
      <c r="J43" s="38"/>
    </row>
    <row r="44" spans="1:12" s="2" customFormat="1" ht="16.5" customHeight="1" x14ac:dyDescent="0.2">
      <c r="A44" s="103"/>
      <c r="B44" s="104" t="s">
        <v>32</v>
      </c>
      <c r="C44" s="105">
        <v>301</v>
      </c>
      <c r="D44" s="108">
        <v>181</v>
      </c>
      <c r="E44" s="108">
        <v>571</v>
      </c>
      <c r="F44" s="108">
        <v>2</v>
      </c>
      <c r="G44" s="108">
        <v>95</v>
      </c>
      <c r="H44" s="109">
        <v>849</v>
      </c>
      <c r="J44" s="38"/>
    </row>
    <row r="45" spans="1:12" s="2" customFormat="1" ht="16.5" customHeight="1" x14ac:dyDescent="0.2">
      <c r="A45" s="103"/>
      <c r="B45" s="104" t="s">
        <v>33</v>
      </c>
      <c r="C45" s="105">
        <v>301</v>
      </c>
      <c r="D45" s="108">
        <v>1</v>
      </c>
      <c r="E45" s="108">
        <v>57</v>
      </c>
      <c r="F45" s="108">
        <v>0</v>
      </c>
      <c r="G45" s="108">
        <v>76</v>
      </c>
      <c r="H45" s="109">
        <v>134</v>
      </c>
      <c r="J45" s="38"/>
    </row>
    <row r="46" spans="1:12" s="2" customFormat="1" ht="16.5" customHeight="1" x14ac:dyDescent="0.2">
      <c r="A46" s="103"/>
      <c r="B46" s="104" t="s">
        <v>130</v>
      </c>
      <c r="C46" s="105"/>
      <c r="D46" s="108">
        <v>0</v>
      </c>
      <c r="E46" s="108">
        <v>20</v>
      </c>
      <c r="F46" s="108">
        <v>0</v>
      </c>
      <c r="G46" s="108">
        <v>0</v>
      </c>
      <c r="H46" s="109">
        <v>20</v>
      </c>
      <c r="J46" s="38"/>
    </row>
    <row r="47" spans="1:12" s="2" customFormat="1" ht="16.5" customHeight="1" x14ac:dyDescent="0.2">
      <c r="A47" s="103"/>
      <c r="B47" s="104" t="s">
        <v>34</v>
      </c>
      <c r="C47" s="105">
        <v>301</v>
      </c>
      <c r="D47" s="111">
        <v>721</v>
      </c>
      <c r="E47" s="111">
        <v>2373</v>
      </c>
      <c r="F47" s="111">
        <v>14</v>
      </c>
      <c r="G47" s="111">
        <v>480</v>
      </c>
      <c r="H47" s="122">
        <v>3588</v>
      </c>
      <c r="J47" s="38"/>
    </row>
    <row r="48" spans="1:12" s="2" customFormat="1" ht="16.5" customHeight="1" thickBot="1" x14ac:dyDescent="0.25">
      <c r="A48" s="103"/>
      <c r="B48" s="104" t="s">
        <v>35</v>
      </c>
      <c r="C48" s="105">
        <v>301</v>
      </c>
      <c r="D48" s="129">
        <v>224336</v>
      </c>
      <c r="E48" s="129">
        <v>595719</v>
      </c>
      <c r="F48" s="130">
        <v>4010</v>
      </c>
      <c r="G48" s="129">
        <v>158169</v>
      </c>
      <c r="H48" s="129">
        <v>982234</v>
      </c>
      <c r="J48" s="38"/>
    </row>
    <row r="49" spans="1:10" s="102" customFormat="1" ht="63" customHeight="1" thickTop="1" x14ac:dyDescent="0.25">
      <c r="A49" s="224" t="s">
        <v>210</v>
      </c>
      <c r="B49" s="225"/>
      <c r="C49" s="225"/>
      <c r="D49" s="225"/>
      <c r="E49" s="225"/>
      <c r="F49" s="225"/>
      <c r="G49" s="225"/>
      <c r="H49" s="226"/>
      <c r="J49" s="83"/>
    </row>
    <row r="50" spans="1:10" s="2" customFormat="1" ht="11.25" x14ac:dyDescent="0.2">
      <c r="A50" s="115"/>
      <c r="B50" s="104"/>
      <c r="C50" s="116"/>
      <c r="D50" s="115"/>
      <c r="E50" s="115"/>
      <c r="F50" s="94"/>
      <c r="G50" s="115"/>
      <c r="H50" s="94"/>
      <c r="J50" s="36"/>
    </row>
    <row r="51" spans="1:10" s="30" customFormat="1" ht="45" x14ac:dyDescent="0.2">
      <c r="A51" s="131"/>
      <c r="B51" s="132"/>
      <c r="C51" s="133" t="s">
        <v>125</v>
      </c>
      <c r="D51" s="134" t="s">
        <v>126</v>
      </c>
      <c r="E51" s="135" t="s">
        <v>127</v>
      </c>
      <c r="F51" s="136" t="s">
        <v>143</v>
      </c>
      <c r="G51" s="133" t="s">
        <v>142</v>
      </c>
      <c r="H51" s="137" t="s">
        <v>128</v>
      </c>
      <c r="J51" s="36"/>
    </row>
    <row r="52" spans="1:10" s="2" customFormat="1" ht="11.25" x14ac:dyDescent="0.2">
      <c r="A52" s="115"/>
      <c r="B52" s="104"/>
      <c r="C52" s="116"/>
      <c r="D52" s="115"/>
      <c r="E52" s="115"/>
      <c r="F52" s="94"/>
      <c r="G52" s="115"/>
      <c r="H52" s="94"/>
      <c r="J52" s="36"/>
    </row>
    <row r="53" spans="1:10" s="2" customFormat="1" ht="15.75" customHeight="1" x14ac:dyDescent="0.2">
      <c r="A53" s="103" t="s">
        <v>0</v>
      </c>
      <c r="B53" s="104"/>
      <c r="C53" s="116"/>
      <c r="D53" s="115"/>
      <c r="E53" s="115"/>
      <c r="F53" s="94"/>
      <c r="G53" s="115"/>
      <c r="H53" s="94"/>
      <c r="J53" s="36"/>
    </row>
    <row r="54" spans="1:10" s="2" customFormat="1" ht="15.75" customHeight="1" x14ac:dyDescent="0.2">
      <c r="A54" s="103"/>
      <c r="B54" s="104" t="s">
        <v>1</v>
      </c>
      <c r="C54" s="116"/>
      <c r="D54" s="53">
        <v>9.285625238444899</v>
      </c>
      <c r="E54" s="53">
        <v>6.8926883732995163</v>
      </c>
      <c r="F54" s="138">
        <v>9.1880424758598238</v>
      </c>
      <c r="G54" s="53">
        <v>7.7975584275801388</v>
      </c>
      <c r="H54" s="138">
        <v>7.5892594245245233</v>
      </c>
      <c r="I54" s="24"/>
      <c r="J54" s="36"/>
    </row>
    <row r="55" spans="1:10" s="2" customFormat="1" ht="15.75" customHeight="1" x14ac:dyDescent="0.2">
      <c r="A55" s="103"/>
      <c r="B55" s="104" t="s">
        <v>2</v>
      </c>
      <c r="C55" s="116"/>
      <c r="D55" s="139">
        <v>6.8719019809954212</v>
      </c>
      <c r="E55" s="139">
        <v>4.7631745231298215</v>
      </c>
      <c r="F55" s="139">
        <v>6.6506944345791963</v>
      </c>
      <c r="G55" s="139">
        <v>5.7490396996265538</v>
      </c>
      <c r="H55" s="140">
        <v>5.5653796590431472</v>
      </c>
      <c r="I55" s="25"/>
      <c r="J55" s="36"/>
    </row>
    <row r="56" spans="1:10" s="2" customFormat="1" ht="15.75" customHeight="1" x14ac:dyDescent="0.2">
      <c r="A56" s="103"/>
      <c r="B56" s="104" t="s">
        <v>3</v>
      </c>
      <c r="C56" s="116"/>
      <c r="D56" s="139">
        <v>4.6459180491654095</v>
      </c>
      <c r="E56" s="139">
        <v>3.1927556253584299</v>
      </c>
      <c r="F56" s="139">
        <v>4.1551386377335744</v>
      </c>
      <c r="G56" s="139">
        <v>4.3694253867552355</v>
      </c>
      <c r="H56" s="140">
        <v>3.7932133830491597</v>
      </c>
      <c r="I56" s="25"/>
      <c r="J56" s="36"/>
    </row>
    <row r="57" spans="1:10" s="2" customFormat="1" ht="15.75" customHeight="1" x14ac:dyDescent="0.2">
      <c r="A57" s="103"/>
      <c r="B57" s="104" t="s">
        <v>4</v>
      </c>
      <c r="C57" s="116"/>
      <c r="D57" s="139">
        <v>4.4783021709413591</v>
      </c>
      <c r="E57" s="139">
        <v>1.1880031513461138</v>
      </c>
      <c r="F57" s="141" t="s">
        <v>36</v>
      </c>
      <c r="G57" s="139">
        <v>5.6486716299459578</v>
      </c>
      <c r="H57" s="142" t="s">
        <v>36</v>
      </c>
      <c r="I57" s="25"/>
      <c r="J57" s="36"/>
    </row>
    <row r="58" spans="1:10" s="2" customFormat="1" ht="15.75" customHeight="1" x14ac:dyDescent="0.2">
      <c r="A58" s="103"/>
      <c r="B58" s="104" t="s">
        <v>5</v>
      </c>
      <c r="C58" s="116"/>
      <c r="D58" s="139">
        <v>0.72484532826724324</v>
      </c>
      <c r="E58" s="139">
        <v>0.34758274089532931</v>
      </c>
      <c r="F58" s="141">
        <v>0.20580797415433774</v>
      </c>
      <c r="G58" s="139">
        <v>0.24911005140843273</v>
      </c>
      <c r="H58" s="143">
        <v>0.42338351466815088</v>
      </c>
      <c r="I58" s="25"/>
      <c r="J58" s="36"/>
    </row>
    <row r="59" spans="1:10" s="2" customFormat="1" ht="15.75" customHeight="1" x14ac:dyDescent="0.2">
      <c r="A59" s="103"/>
      <c r="B59" s="104" t="s">
        <v>6</v>
      </c>
      <c r="C59" s="116"/>
      <c r="D59" s="144" t="s">
        <v>36</v>
      </c>
      <c r="E59" s="144" t="s">
        <v>36</v>
      </c>
      <c r="F59" s="145" t="s">
        <v>36</v>
      </c>
      <c r="G59" s="144" t="s">
        <v>36</v>
      </c>
      <c r="H59" s="145" t="s">
        <v>36</v>
      </c>
      <c r="I59" s="25"/>
      <c r="J59" s="36"/>
    </row>
    <row r="60" spans="1:10" s="2" customFormat="1" ht="15.75" customHeight="1" thickBot="1" x14ac:dyDescent="0.25">
      <c r="A60" s="103"/>
      <c r="B60" s="104" t="s">
        <v>7</v>
      </c>
      <c r="C60" s="116"/>
      <c r="D60" s="146">
        <v>3.896336638190447</v>
      </c>
      <c r="E60" s="146">
        <v>2.7249528371111538</v>
      </c>
      <c r="F60" s="147">
        <v>1.2176344331631965</v>
      </c>
      <c r="G60" s="146">
        <v>3.3686343103925434</v>
      </c>
      <c r="H60" s="147">
        <v>3.0573989246709234</v>
      </c>
      <c r="I60" s="24"/>
      <c r="J60" s="36"/>
    </row>
    <row r="61" spans="1:10" s="2" customFormat="1" ht="15.75" customHeight="1" thickTop="1" x14ac:dyDescent="0.2">
      <c r="A61" s="115"/>
      <c r="B61" s="104"/>
      <c r="C61" s="116"/>
      <c r="D61" s="53" t="s">
        <v>37</v>
      </c>
      <c r="E61" s="53" t="s">
        <v>37</v>
      </c>
      <c r="F61" s="53" t="s">
        <v>37</v>
      </c>
      <c r="G61" s="53" t="s">
        <v>37</v>
      </c>
      <c r="H61" s="54" t="s">
        <v>37</v>
      </c>
      <c r="I61" s="24"/>
      <c r="J61" s="36"/>
    </row>
    <row r="62" spans="1:10" s="2" customFormat="1" ht="15.75" customHeight="1" x14ac:dyDescent="0.2">
      <c r="A62" s="115"/>
      <c r="B62" s="104"/>
      <c r="C62" s="116"/>
      <c r="D62" s="116" t="s">
        <v>37</v>
      </c>
      <c r="E62" s="53" t="s">
        <v>37</v>
      </c>
      <c r="F62" s="53" t="s">
        <v>37</v>
      </c>
      <c r="G62" s="53" t="s">
        <v>37</v>
      </c>
      <c r="H62" s="53" t="s">
        <v>37</v>
      </c>
      <c r="I62" s="8"/>
      <c r="J62" s="36"/>
    </row>
    <row r="63" spans="1:10" s="2" customFormat="1" ht="15.75" customHeight="1" x14ac:dyDescent="0.2">
      <c r="A63" s="103" t="s">
        <v>8</v>
      </c>
      <c r="B63" s="104"/>
      <c r="C63" s="116"/>
      <c r="D63" s="116" t="s">
        <v>37</v>
      </c>
      <c r="E63" s="53" t="s">
        <v>37</v>
      </c>
      <c r="F63" s="53" t="s">
        <v>37</v>
      </c>
      <c r="G63" s="53" t="s">
        <v>37</v>
      </c>
      <c r="H63" s="53" t="s">
        <v>37</v>
      </c>
      <c r="I63" s="8"/>
      <c r="J63" s="36"/>
    </row>
    <row r="64" spans="1:10" s="2" customFormat="1" ht="15.75" customHeight="1" x14ac:dyDescent="0.2">
      <c r="A64" s="103"/>
      <c r="B64" s="104" t="s">
        <v>9</v>
      </c>
      <c r="C64" s="116"/>
      <c r="D64" s="53">
        <v>1.767663280536411</v>
      </c>
      <c r="E64" s="53">
        <v>1.6143669427523297</v>
      </c>
      <c r="F64" s="138">
        <v>0.51147855290174826</v>
      </c>
      <c r="G64" s="53">
        <v>1.8264132359750556</v>
      </c>
      <c r="H64" s="54">
        <v>1.662256241278339</v>
      </c>
      <c r="I64" s="25"/>
      <c r="J64" s="36"/>
    </row>
    <row r="65" spans="1:10" s="2" customFormat="1" ht="15.75" customHeight="1" x14ac:dyDescent="0.2">
      <c r="A65" s="103"/>
      <c r="B65" s="104" t="s">
        <v>10</v>
      </c>
      <c r="C65" s="116"/>
      <c r="D65" s="139">
        <v>0</v>
      </c>
      <c r="E65" s="139">
        <v>1.5014062944079736E-2</v>
      </c>
      <c r="F65" s="143">
        <v>0</v>
      </c>
      <c r="G65" s="139">
        <v>0</v>
      </c>
      <c r="H65" s="140">
        <v>9.3002724020326624E-3</v>
      </c>
      <c r="I65" s="25"/>
      <c r="J65" s="36"/>
    </row>
    <row r="66" spans="1:10" s="2" customFormat="1" ht="15.75" customHeight="1" x14ac:dyDescent="0.2">
      <c r="A66" s="103"/>
      <c r="B66" s="104" t="s">
        <v>11</v>
      </c>
      <c r="C66" s="116"/>
      <c r="D66" s="139">
        <v>0</v>
      </c>
      <c r="E66" s="139">
        <v>0</v>
      </c>
      <c r="F66" s="143">
        <v>0</v>
      </c>
      <c r="G66" s="139">
        <v>5.9207487885065378E-3</v>
      </c>
      <c r="H66" s="140">
        <v>8.2562813082681652E-4</v>
      </c>
      <c r="I66" s="25"/>
      <c r="J66" s="36"/>
    </row>
    <row r="67" spans="1:10" s="2" customFormat="1" ht="15.75" customHeight="1" x14ac:dyDescent="0.2">
      <c r="A67" s="103"/>
      <c r="B67" s="104" t="s">
        <v>12</v>
      </c>
      <c r="C67" s="116"/>
      <c r="D67" s="139">
        <v>0.23804267792466791</v>
      </c>
      <c r="E67" s="139">
        <v>0.25683273518600158</v>
      </c>
      <c r="F67" s="143">
        <v>8.5795137625053641E-2</v>
      </c>
      <c r="G67" s="139">
        <v>0.27686744149706977</v>
      </c>
      <c r="H67" s="140">
        <v>0.25283653902567599</v>
      </c>
      <c r="I67" s="25"/>
      <c r="J67" s="36"/>
    </row>
    <row r="68" spans="1:10" s="2" customFormat="1" ht="15.75" customHeight="1" x14ac:dyDescent="0.2">
      <c r="A68" s="103"/>
      <c r="B68" s="104" t="s">
        <v>13</v>
      </c>
      <c r="C68" s="116"/>
      <c r="D68" s="139">
        <v>0.15590139367956526</v>
      </c>
      <c r="E68" s="139">
        <v>9.8192646323558466E-2</v>
      </c>
      <c r="F68" s="143">
        <v>5.3406807702623502E-2</v>
      </c>
      <c r="G68" s="139">
        <v>9.1409870678885424E-2</v>
      </c>
      <c r="H68" s="140">
        <v>0.10964027423510848</v>
      </c>
      <c r="I68" s="25"/>
      <c r="J68" s="36"/>
    </row>
    <row r="69" spans="1:10" s="2" customFormat="1" ht="15.75" customHeight="1" x14ac:dyDescent="0.2">
      <c r="A69" s="103"/>
      <c r="B69" s="104" t="s">
        <v>14</v>
      </c>
      <c r="C69" s="116"/>
      <c r="D69" s="139">
        <v>0.30152567174824824</v>
      </c>
      <c r="E69" s="139">
        <v>6.2382104896723869E-2</v>
      </c>
      <c r="F69" s="143">
        <v>5.1416470941600381E-4</v>
      </c>
      <c r="G69" s="139">
        <v>3.2842831038684887E-3</v>
      </c>
      <c r="H69" s="140">
        <v>0.10733538708422627</v>
      </c>
      <c r="I69" s="25"/>
      <c r="J69" s="36"/>
    </row>
    <row r="70" spans="1:10" s="2" customFormat="1" ht="15.75" customHeight="1" x14ac:dyDescent="0.2">
      <c r="A70" s="103"/>
      <c r="B70" s="104" t="s">
        <v>15</v>
      </c>
      <c r="C70" s="116"/>
      <c r="D70" s="139">
        <v>0</v>
      </c>
      <c r="E70" s="139">
        <v>6.0697666956906595E-3</v>
      </c>
      <c r="F70" s="139">
        <v>1.8435289100180284E-5</v>
      </c>
      <c r="G70" s="139">
        <v>3.4214023840283961E-6</v>
      </c>
      <c r="H70" s="140">
        <v>3.7605913035089144E-3</v>
      </c>
      <c r="I70" s="25"/>
      <c r="J70" s="36"/>
    </row>
    <row r="71" spans="1:10" s="2" customFormat="1" ht="15.75" customHeight="1" x14ac:dyDescent="0.2">
      <c r="A71" s="103"/>
      <c r="B71" s="104" t="s">
        <v>16</v>
      </c>
      <c r="C71" s="116"/>
      <c r="D71" s="148">
        <v>0.34974189215994772</v>
      </c>
      <c r="E71" s="148">
        <v>9.8854744324070015E-2</v>
      </c>
      <c r="F71" s="149">
        <v>0.17793268916236565</v>
      </c>
      <c r="G71" s="148">
        <v>0.36460341986634182</v>
      </c>
      <c r="H71" s="150">
        <v>0.19385571149667405</v>
      </c>
      <c r="I71" s="25"/>
      <c r="J71" s="36"/>
    </row>
    <row r="72" spans="1:10" s="2" customFormat="1" ht="15.75" customHeight="1" thickBot="1" x14ac:dyDescent="0.25">
      <c r="A72" s="103"/>
      <c r="B72" s="104" t="s">
        <v>17</v>
      </c>
      <c r="C72" s="116"/>
      <c r="D72" s="146">
        <v>2.8128749160488402</v>
      </c>
      <c r="E72" s="146">
        <v>2.1517130031224543</v>
      </c>
      <c r="F72" s="147">
        <v>0.8291457873903072</v>
      </c>
      <c r="G72" s="146">
        <v>2.5806005001420362</v>
      </c>
      <c r="H72" s="151">
        <v>2.3398106449563922</v>
      </c>
      <c r="I72" s="24"/>
      <c r="J72" s="36"/>
    </row>
    <row r="73" spans="1:10" s="2" customFormat="1" ht="15.75" customHeight="1" thickTop="1" x14ac:dyDescent="0.2">
      <c r="A73" s="103"/>
      <c r="B73" s="104"/>
      <c r="C73" s="116"/>
      <c r="D73" s="53" t="s">
        <v>37</v>
      </c>
      <c r="E73" s="53" t="s">
        <v>37</v>
      </c>
      <c r="F73" s="53" t="s">
        <v>37</v>
      </c>
      <c r="G73" s="53" t="s">
        <v>37</v>
      </c>
      <c r="H73" s="54" t="s">
        <v>37</v>
      </c>
      <c r="I73" s="24"/>
      <c r="J73" s="36"/>
    </row>
    <row r="74" spans="1:10" s="2" customFormat="1" ht="15.75" customHeight="1" x14ac:dyDescent="0.2">
      <c r="A74" s="103" t="s">
        <v>18</v>
      </c>
      <c r="B74" s="104"/>
      <c r="C74" s="116"/>
      <c r="D74" s="53" t="s">
        <v>37</v>
      </c>
      <c r="E74" s="53" t="s">
        <v>37</v>
      </c>
      <c r="F74" s="53" t="s">
        <v>37</v>
      </c>
      <c r="G74" s="53" t="s">
        <v>37</v>
      </c>
      <c r="H74" s="54" t="s">
        <v>37</v>
      </c>
      <c r="I74" s="24"/>
      <c r="J74" s="36"/>
    </row>
    <row r="75" spans="1:10" s="2" customFormat="1" ht="15.75" customHeight="1" x14ac:dyDescent="0.2">
      <c r="A75" s="103"/>
      <c r="B75" s="104" t="s">
        <v>19</v>
      </c>
      <c r="C75" s="116"/>
      <c r="D75" s="53">
        <v>0</v>
      </c>
      <c r="E75" s="53">
        <v>0</v>
      </c>
      <c r="F75" s="138">
        <v>0</v>
      </c>
      <c r="G75" s="53">
        <v>0</v>
      </c>
      <c r="H75" s="54">
        <v>0</v>
      </c>
      <c r="I75" s="24"/>
      <c r="J75" s="36"/>
    </row>
    <row r="76" spans="1:10" s="2" customFormat="1" ht="15.75" customHeight="1" x14ac:dyDescent="0.2">
      <c r="A76" s="103"/>
      <c r="B76" s="104" t="s">
        <v>20</v>
      </c>
      <c r="C76" s="116"/>
      <c r="D76" s="139">
        <v>0</v>
      </c>
      <c r="E76" s="139">
        <v>3.787891498379116E-3</v>
      </c>
      <c r="F76" s="143">
        <v>0</v>
      </c>
      <c r="G76" s="139">
        <v>1.2531663822954915E-3</v>
      </c>
      <c r="H76" s="140">
        <v>2.5211114920037714E-3</v>
      </c>
      <c r="I76" s="25"/>
      <c r="J76" s="36"/>
    </row>
    <row r="77" spans="1:10" s="2" customFormat="1" ht="15.75" customHeight="1" x14ac:dyDescent="0.2">
      <c r="A77" s="103"/>
      <c r="B77" s="104" t="s">
        <v>21</v>
      </c>
      <c r="C77" s="116"/>
      <c r="D77" s="139">
        <v>0</v>
      </c>
      <c r="E77" s="139">
        <v>0</v>
      </c>
      <c r="F77" s="143">
        <v>5.7756411827272133E-3</v>
      </c>
      <c r="G77" s="139">
        <v>5.0723127749398881E-3</v>
      </c>
      <c r="H77" s="140">
        <v>7.9302832776085555E-4</v>
      </c>
      <c r="I77" s="25"/>
      <c r="J77" s="36"/>
    </row>
    <row r="78" spans="1:10" s="2" customFormat="1" ht="15.75" customHeight="1" x14ac:dyDescent="0.2">
      <c r="A78" s="103"/>
      <c r="B78" s="104" t="s">
        <v>22</v>
      </c>
      <c r="C78" s="116"/>
      <c r="D78" s="139">
        <v>0.35929419938162521</v>
      </c>
      <c r="E78" s="139">
        <v>0.1653012118511244</v>
      </c>
      <c r="F78" s="143">
        <v>0.10276032482979394</v>
      </c>
      <c r="G78" s="139">
        <v>0.22309723192516787</v>
      </c>
      <c r="H78" s="140">
        <v>0.21632846965023894</v>
      </c>
      <c r="I78" s="25"/>
      <c r="J78" s="36"/>
    </row>
    <row r="79" spans="1:10" s="2" customFormat="1" ht="15.75" customHeight="1" x14ac:dyDescent="0.2">
      <c r="A79" s="103"/>
      <c r="B79" s="104" t="s">
        <v>23</v>
      </c>
      <c r="C79" s="116"/>
      <c r="D79" s="148">
        <v>6.175458303774381E-2</v>
      </c>
      <c r="E79" s="148">
        <v>2.5209255064235585E-2</v>
      </c>
      <c r="F79" s="149">
        <v>5.3274163549341717E-2</v>
      </c>
      <c r="G79" s="148">
        <v>4.4979239145666733E-2</v>
      </c>
      <c r="H79" s="150">
        <v>3.6651924222309944E-2</v>
      </c>
      <c r="I79" s="25"/>
      <c r="J79" s="36"/>
    </row>
    <row r="80" spans="1:10" s="2" customFormat="1" ht="15.75" customHeight="1" thickBot="1" x14ac:dyDescent="0.25">
      <c r="A80" s="103"/>
      <c r="B80" s="104" t="s">
        <v>24</v>
      </c>
      <c r="C80" s="116"/>
      <c r="D80" s="146">
        <v>0.42104878241936905</v>
      </c>
      <c r="E80" s="146">
        <v>0.1942983584137391</v>
      </c>
      <c r="F80" s="147">
        <v>0.17006104553718746</v>
      </c>
      <c r="G80" s="146">
        <v>0.27440195022806996</v>
      </c>
      <c r="H80" s="151">
        <v>0.25629453369231353</v>
      </c>
      <c r="I80" s="24"/>
      <c r="J80" s="36"/>
    </row>
    <row r="81" spans="1:10" s="2" customFormat="1" ht="15.75" customHeight="1" thickTop="1" x14ac:dyDescent="0.2">
      <c r="A81" s="103"/>
      <c r="B81" s="104"/>
      <c r="C81" s="116"/>
      <c r="D81" s="53" t="s">
        <v>37</v>
      </c>
      <c r="E81" s="53" t="s">
        <v>37</v>
      </c>
      <c r="F81" s="53" t="s">
        <v>37</v>
      </c>
      <c r="G81" s="53" t="s">
        <v>37</v>
      </c>
      <c r="H81" s="54" t="s">
        <v>37</v>
      </c>
      <c r="I81" s="24"/>
      <c r="J81" s="36"/>
    </row>
    <row r="82" spans="1:10" s="2" customFormat="1" ht="15.75" customHeight="1" x14ac:dyDescent="0.2">
      <c r="A82" s="103" t="s">
        <v>25</v>
      </c>
      <c r="B82" s="104"/>
      <c r="C82" s="116"/>
      <c r="D82" s="152">
        <v>9.2354835176165953E-2</v>
      </c>
      <c r="E82" s="53">
        <v>5.81638868624543E-2</v>
      </c>
      <c r="F82" s="138">
        <v>8.4830207615078354E-2</v>
      </c>
      <c r="G82" s="53">
        <v>-4.5458785774919047E-2</v>
      </c>
      <c r="H82" s="54">
        <v>5.184637847766807E-2</v>
      </c>
      <c r="I82" s="24"/>
      <c r="J82" s="36"/>
    </row>
    <row r="83" spans="1:10" s="2" customFormat="1" ht="15.75" customHeight="1" x14ac:dyDescent="0.2">
      <c r="A83" s="103" t="s">
        <v>26</v>
      </c>
      <c r="B83" s="104"/>
      <c r="C83" s="116"/>
      <c r="D83" s="148">
        <v>9.3824696516253012E-2</v>
      </c>
      <c r="E83" s="148">
        <v>6.7916121922573472E-2</v>
      </c>
      <c r="F83" s="149">
        <v>9.1669025409448893E-2</v>
      </c>
      <c r="G83" s="148">
        <v>8.8081300751150948E-2</v>
      </c>
      <c r="H83" s="150">
        <v>7.694306878958479E-2</v>
      </c>
      <c r="I83" s="25"/>
      <c r="J83" s="36"/>
    </row>
    <row r="84" spans="1:10" s="2" customFormat="1" ht="15.75" customHeight="1" x14ac:dyDescent="0.2">
      <c r="A84" s="103"/>
      <c r="B84" s="104"/>
      <c r="C84" s="116"/>
      <c r="D84" s="53" t="s">
        <v>37</v>
      </c>
      <c r="E84" s="53" t="s">
        <v>37</v>
      </c>
      <c r="F84" s="53" t="s">
        <v>37</v>
      </c>
      <c r="G84" s="53" t="s">
        <v>37</v>
      </c>
      <c r="H84" s="54" t="s">
        <v>37</v>
      </c>
      <c r="I84" s="24"/>
      <c r="J84" s="36"/>
    </row>
    <row r="85" spans="1:10" s="2" customFormat="1" ht="15.75" customHeight="1" thickBot="1" x14ac:dyDescent="0.25">
      <c r="A85" s="103" t="s">
        <v>27</v>
      </c>
      <c r="B85" s="104"/>
      <c r="C85" s="116"/>
      <c r="D85" s="146">
        <v>3.420103230160628</v>
      </c>
      <c r="E85" s="146">
        <v>2.4720913757073721</v>
      </c>
      <c r="F85" s="147">
        <v>1.175706065952022</v>
      </c>
      <c r="G85" s="146">
        <v>2.897624965346338</v>
      </c>
      <c r="H85" s="151">
        <v>2.7248946259159585</v>
      </c>
      <c r="I85" s="24"/>
      <c r="J85" s="36"/>
    </row>
    <row r="86" spans="1:10" s="2" customFormat="1" ht="15.75" customHeight="1" thickTop="1" x14ac:dyDescent="0.2">
      <c r="A86" s="115"/>
      <c r="B86" s="104"/>
      <c r="C86" s="116"/>
      <c r="D86" s="53" t="s">
        <v>37</v>
      </c>
      <c r="E86" s="53" t="s">
        <v>37</v>
      </c>
      <c r="F86" s="53" t="s">
        <v>37</v>
      </c>
      <c r="G86" s="53" t="s">
        <v>37</v>
      </c>
      <c r="H86" s="54" t="s">
        <v>37</v>
      </c>
      <c r="I86" s="24"/>
      <c r="J86" s="36"/>
    </row>
    <row r="87" spans="1:10" s="2" customFormat="1" ht="15.75" customHeight="1" thickBot="1" x14ac:dyDescent="0.25">
      <c r="A87" s="103" t="s">
        <v>28</v>
      </c>
      <c r="B87" s="104"/>
      <c r="C87" s="116"/>
      <c r="D87" s="146">
        <v>0.47623340802981889</v>
      </c>
      <c r="E87" s="146">
        <v>0.25286146140378168</v>
      </c>
      <c r="F87" s="153">
        <v>4.1928367211174662E-2</v>
      </c>
      <c r="G87" s="146">
        <v>0.47100934504620534</v>
      </c>
      <c r="H87" s="151">
        <v>0.33250429875496479</v>
      </c>
      <c r="I87" s="24"/>
      <c r="J87" s="36"/>
    </row>
    <row r="88" spans="1:10" s="2" customFormat="1" ht="15.75" customHeight="1" thickTop="1" x14ac:dyDescent="0.2">
      <c r="A88" s="1"/>
      <c r="C88" s="3"/>
      <c r="D88" s="8" t="s">
        <v>37</v>
      </c>
      <c r="E88" s="8" t="s">
        <v>37</v>
      </c>
      <c r="F88" s="8" t="s">
        <v>37</v>
      </c>
      <c r="G88" s="8" t="s">
        <v>37</v>
      </c>
      <c r="H88" s="12" t="s">
        <v>37</v>
      </c>
      <c r="J88" s="36"/>
    </row>
    <row r="89" spans="1:10" s="2" customFormat="1" ht="15.75" customHeight="1" x14ac:dyDescent="0.2">
      <c r="A89" s="1"/>
      <c r="B89" s="104"/>
      <c r="C89" s="116"/>
      <c r="D89" s="53" t="s">
        <v>37</v>
      </c>
      <c r="E89" s="53" t="s">
        <v>37</v>
      </c>
      <c r="F89" s="53" t="s">
        <v>37</v>
      </c>
      <c r="G89" s="53" t="s">
        <v>37</v>
      </c>
      <c r="H89" s="54" t="s">
        <v>37</v>
      </c>
      <c r="J89" s="36"/>
    </row>
    <row r="90" spans="1:10" s="2" customFormat="1" ht="15.75" customHeight="1" x14ac:dyDescent="0.2">
      <c r="A90" s="6" t="s">
        <v>38</v>
      </c>
      <c r="B90" s="104"/>
      <c r="C90" s="154"/>
      <c r="D90" s="53" t="s">
        <v>37</v>
      </c>
      <c r="E90" s="53" t="s">
        <v>37</v>
      </c>
      <c r="F90" s="53" t="s">
        <v>37</v>
      </c>
      <c r="G90" s="53" t="s">
        <v>37</v>
      </c>
      <c r="H90" s="54" t="s">
        <v>37</v>
      </c>
      <c r="J90" s="36"/>
    </row>
    <row r="91" spans="1:10" s="2" customFormat="1" ht="15.75" customHeight="1" x14ac:dyDescent="0.2">
      <c r="A91" s="6"/>
      <c r="B91" s="104" t="s">
        <v>30</v>
      </c>
      <c r="C91" s="105">
        <v>301</v>
      </c>
      <c r="D91" s="155">
        <v>16078138</v>
      </c>
      <c r="E91" s="155">
        <v>43423962</v>
      </c>
      <c r="F91" s="155">
        <v>294944</v>
      </c>
      <c r="G91" s="108">
        <v>12011194</v>
      </c>
      <c r="H91" s="156">
        <v>71808238</v>
      </c>
      <c r="I91" s="10"/>
      <c r="J91" s="39"/>
    </row>
    <row r="92" spans="1:10" s="2" customFormat="1" ht="15.75" customHeight="1" x14ac:dyDescent="0.2">
      <c r="A92" s="6"/>
      <c r="B92" s="104" t="s">
        <v>31</v>
      </c>
      <c r="C92" s="105">
        <v>301</v>
      </c>
      <c r="D92" s="155">
        <v>10905477</v>
      </c>
      <c r="E92" s="155">
        <v>19655664</v>
      </c>
      <c r="F92" s="155">
        <v>211179</v>
      </c>
      <c r="G92" s="108">
        <v>7026187</v>
      </c>
      <c r="H92" s="156">
        <v>37798507</v>
      </c>
      <c r="I92" s="10"/>
      <c r="J92" s="39"/>
    </row>
    <row r="93" spans="1:10" s="2" customFormat="1" ht="15.75" customHeight="1" x14ac:dyDescent="0.2">
      <c r="A93" s="6"/>
      <c r="B93" s="104" t="s">
        <v>32</v>
      </c>
      <c r="C93" s="105">
        <v>301</v>
      </c>
      <c r="D93" s="155">
        <v>2514288</v>
      </c>
      <c r="E93" s="155">
        <v>4136092</v>
      </c>
      <c r="F93" s="155">
        <v>106176</v>
      </c>
      <c r="G93" s="108">
        <v>522682</v>
      </c>
      <c r="H93" s="156">
        <v>7279238</v>
      </c>
      <c r="I93" s="10"/>
      <c r="J93" s="39"/>
    </row>
    <row r="94" spans="1:10" s="2" customFormat="1" ht="15.75" customHeight="1" x14ac:dyDescent="0.2">
      <c r="A94" s="6"/>
      <c r="B94" s="104" t="s">
        <v>33</v>
      </c>
      <c r="C94" s="105">
        <v>301</v>
      </c>
      <c r="D94" s="155">
        <v>43161</v>
      </c>
      <c r="E94" s="155">
        <v>441716</v>
      </c>
      <c r="F94" s="155">
        <v>0</v>
      </c>
      <c r="G94" s="108">
        <v>52922</v>
      </c>
      <c r="H94" s="156">
        <v>537799</v>
      </c>
      <c r="I94" s="10"/>
      <c r="J94" s="39"/>
    </row>
    <row r="95" spans="1:10" s="2" customFormat="1" ht="15.75" customHeight="1" x14ac:dyDescent="0.2">
      <c r="A95" s="6"/>
      <c r="B95" s="104" t="s">
        <v>130</v>
      </c>
      <c r="C95" s="105">
        <v>301</v>
      </c>
      <c r="D95" s="155">
        <v>0</v>
      </c>
      <c r="E95" s="155">
        <v>27774911</v>
      </c>
      <c r="F95" s="155">
        <v>0</v>
      </c>
      <c r="G95" s="108">
        <v>0</v>
      </c>
      <c r="H95" s="156">
        <v>27774911</v>
      </c>
      <c r="I95" s="10"/>
      <c r="J95" s="39"/>
    </row>
    <row r="96" spans="1:10" s="2" customFormat="1" ht="15.75" customHeight="1" x14ac:dyDescent="0.2">
      <c r="A96" s="6"/>
      <c r="B96" s="104" t="s">
        <v>34</v>
      </c>
      <c r="C96" s="105">
        <v>301</v>
      </c>
      <c r="D96" s="157">
        <v>38279619</v>
      </c>
      <c r="E96" s="157">
        <v>90228991</v>
      </c>
      <c r="F96" s="157">
        <v>3835692</v>
      </c>
      <c r="G96" s="158">
        <v>22182742</v>
      </c>
      <c r="H96" s="159">
        <v>154527044</v>
      </c>
      <c r="I96" s="10"/>
      <c r="J96" s="39"/>
    </row>
    <row r="97" spans="1:13" s="2" customFormat="1" ht="15.75" customHeight="1" thickBot="1" x14ac:dyDescent="0.25">
      <c r="A97" s="7"/>
      <c r="B97" s="160" t="s">
        <v>39</v>
      </c>
      <c r="C97" s="161">
        <v>301</v>
      </c>
      <c r="D97" s="129">
        <v>67820683</v>
      </c>
      <c r="E97" s="129">
        <v>185661337</v>
      </c>
      <c r="F97" s="130">
        <v>4447991</v>
      </c>
      <c r="G97" s="130">
        <v>41795727</v>
      </c>
      <c r="H97" s="130">
        <v>299725737</v>
      </c>
      <c r="I97" s="10"/>
      <c r="J97" s="39"/>
    </row>
    <row r="98" spans="1:13" s="2" customFormat="1" ht="12" thickTop="1" x14ac:dyDescent="0.2">
      <c r="B98" s="104"/>
      <c r="C98" s="154"/>
      <c r="D98" s="104"/>
      <c r="E98" s="104"/>
      <c r="F98" s="104"/>
      <c r="G98" s="104"/>
      <c r="H98" s="104"/>
      <c r="J98" s="36"/>
    </row>
    <row r="99" spans="1:13" s="2" customFormat="1" ht="11.25" x14ac:dyDescent="0.2">
      <c r="A99" s="11" t="s">
        <v>40</v>
      </c>
      <c r="B99" s="104"/>
      <c r="C99" s="154"/>
      <c r="D99" s="104"/>
      <c r="E99" s="104"/>
      <c r="F99" s="104"/>
      <c r="G99" s="104"/>
      <c r="H99" s="104"/>
      <c r="J99" s="36"/>
    </row>
    <row r="100" spans="1:13" s="2" customFormat="1" ht="11.25" x14ac:dyDescent="0.2">
      <c r="C100" s="9"/>
      <c r="D100" s="10"/>
      <c r="E100" s="10"/>
      <c r="F100" s="10"/>
      <c r="G100" s="10"/>
      <c r="H100" s="10"/>
      <c r="I100" s="10"/>
      <c r="J100" s="38"/>
      <c r="K100" s="10"/>
      <c r="L100" s="10"/>
      <c r="M100" s="10"/>
    </row>
    <row r="101" spans="1:13" s="2" customFormat="1" ht="11.25" x14ac:dyDescent="0.2">
      <c r="C101" s="9"/>
      <c r="J101" s="36"/>
    </row>
  </sheetData>
  <sheetProtection formatCells="0"/>
  <mergeCells count="2">
    <mergeCell ref="A1:H1"/>
    <mergeCell ref="A49:H49"/>
  </mergeCells>
  <phoneticPr fontId="0" type="noConversion"/>
  <printOptions horizontalCentered="1" gridLines="1" gridLinesSet="0"/>
  <pageMargins left="0.25" right="0.25" top="0.25" bottom="0.5" header="0.5" footer="0.5"/>
  <pageSetup scale="87" fitToHeight="2" orientation="portrait" horizontalDpi="4294967292" r:id="rId1"/>
  <headerFooter alignWithMargins="0">
    <oddFooter>&amp;C&amp;"Arial,Regular"&amp;10Page 1 of 2&amp;R&amp;"Arial,Regular"&amp;10&amp;D</oddFooter>
  </headerFooter>
  <rowBreaks count="1" manualBreakCount="1">
    <brk id="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63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ColWidth="7.77734375" defaultRowHeight="10.5" x14ac:dyDescent="0.15"/>
  <cols>
    <col min="1" max="1" width="6.77734375" style="217" customWidth="1"/>
    <col min="2" max="2" width="14.77734375" style="218" bestFit="1" customWidth="1"/>
    <col min="3" max="3" width="8.6640625" style="219" customWidth="1"/>
    <col min="4" max="5" width="8.77734375" style="219" bestFit="1" customWidth="1"/>
    <col min="6" max="7" width="8" style="220" bestFit="1" customWidth="1"/>
    <col min="8" max="8" width="8.77734375" style="219" bestFit="1" customWidth="1"/>
    <col min="9" max="9" width="7.88671875" style="220" customWidth="1"/>
    <col min="10" max="10" width="8.77734375" style="219" bestFit="1" customWidth="1"/>
    <col min="11" max="11" width="8" style="220" bestFit="1" customWidth="1"/>
    <col min="12" max="12" width="8.77734375" style="219" bestFit="1" customWidth="1"/>
    <col min="13" max="13" width="8.77734375" style="220" bestFit="1" customWidth="1"/>
    <col min="14" max="14" width="8.77734375" style="219" bestFit="1" customWidth="1"/>
    <col min="15" max="17" width="8.33203125" style="218" customWidth="1"/>
    <col min="18" max="18" width="6.77734375" style="218" bestFit="1" customWidth="1"/>
    <col min="19" max="19" width="7.6640625" style="218" bestFit="1" customWidth="1"/>
    <col min="20" max="20" width="8.88671875" style="218" bestFit="1" customWidth="1"/>
    <col min="21" max="21" width="6.77734375" style="218" customWidth="1"/>
    <col min="22" max="22" width="8.88671875" style="218" bestFit="1" customWidth="1"/>
    <col min="23" max="28" width="6.6640625" style="218" customWidth="1"/>
    <col min="29" max="29" width="1.5546875" style="218" customWidth="1"/>
    <col min="30" max="16384" width="7.77734375" style="218"/>
  </cols>
  <sheetData>
    <row r="1" spans="1:28" s="44" customFormat="1" ht="12" x14ac:dyDescent="0.2">
      <c r="A1" s="162"/>
      <c r="B1" s="163"/>
      <c r="C1" s="227" t="s">
        <v>41</v>
      </c>
      <c r="D1" s="228"/>
      <c r="E1" s="228"/>
      <c r="F1" s="228"/>
      <c r="G1" s="228"/>
      <c r="H1" s="228"/>
      <c r="I1" s="228"/>
      <c r="J1" s="229"/>
      <c r="K1" s="164"/>
      <c r="L1" s="165"/>
      <c r="M1" s="164"/>
      <c r="N1" s="166"/>
      <c r="O1" s="230" t="s">
        <v>201</v>
      </c>
      <c r="P1" s="231"/>
      <c r="Q1" s="231"/>
      <c r="R1" s="231"/>
      <c r="S1" s="231"/>
      <c r="T1" s="231"/>
      <c r="U1" s="231"/>
      <c r="V1" s="232"/>
      <c r="W1" s="230" t="s">
        <v>42</v>
      </c>
      <c r="X1" s="231"/>
      <c r="Y1" s="231"/>
      <c r="Z1" s="231"/>
      <c r="AA1" s="231"/>
      <c r="AB1" s="232"/>
    </row>
    <row r="2" spans="1:28" s="44" customFormat="1" ht="12" customHeight="1" x14ac:dyDescent="0.2">
      <c r="A2" s="162"/>
      <c r="C2" s="167"/>
      <c r="D2" s="167"/>
      <c r="E2" s="168"/>
      <c r="F2" s="169" t="s">
        <v>43</v>
      </c>
      <c r="G2" s="170"/>
      <c r="H2" s="171" t="s">
        <v>44</v>
      </c>
      <c r="I2" s="170"/>
      <c r="J2" s="171" t="s">
        <v>45</v>
      </c>
      <c r="K2" s="170"/>
      <c r="L2" s="171" t="s">
        <v>45</v>
      </c>
      <c r="M2" s="169" t="s">
        <v>45</v>
      </c>
      <c r="N2" s="172" t="s">
        <v>46</v>
      </c>
      <c r="O2" s="173"/>
      <c r="P2" s="173"/>
      <c r="R2" s="174" t="s">
        <v>47</v>
      </c>
      <c r="S2" s="173"/>
      <c r="T2" s="174" t="s">
        <v>44</v>
      </c>
      <c r="U2" s="173"/>
      <c r="V2" s="173"/>
      <c r="W2" s="173"/>
      <c r="X2" s="173"/>
      <c r="Z2" s="174" t="s">
        <v>163</v>
      </c>
      <c r="AA2" s="173"/>
      <c r="AB2" s="175"/>
    </row>
    <row r="3" spans="1:28" s="44" customFormat="1" ht="14.25" x14ac:dyDescent="0.2">
      <c r="A3" s="176"/>
      <c r="C3" s="177"/>
      <c r="D3" s="178" t="s">
        <v>48</v>
      </c>
      <c r="E3" s="179"/>
      <c r="F3" s="169" t="s">
        <v>49</v>
      </c>
      <c r="G3" s="169" t="s">
        <v>50</v>
      </c>
      <c r="H3" s="171" t="s">
        <v>51</v>
      </c>
      <c r="I3" s="169" t="s">
        <v>52</v>
      </c>
      <c r="J3" s="171" t="s">
        <v>53</v>
      </c>
      <c r="K3" s="169" t="s">
        <v>54</v>
      </c>
      <c r="L3" s="171" t="s">
        <v>55</v>
      </c>
      <c r="M3" s="169" t="s">
        <v>55</v>
      </c>
      <c r="N3" s="172" t="s">
        <v>55</v>
      </c>
      <c r="O3" s="173"/>
      <c r="P3" s="180" t="s">
        <v>48</v>
      </c>
      <c r="Q3" s="181"/>
      <c r="R3" s="174" t="s">
        <v>49</v>
      </c>
      <c r="S3" s="174" t="s">
        <v>50</v>
      </c>
      <c r="T3" s="174" t="s">
        <v>51</v>
      </c>
      <c r="U3" s="174" t="s">
        <v>52</v>
      </c>
      <c r="V3" s="173"/>
      <c r="W3" s="173"/>
      <c r="X3" s="180" t="s">
        <v>56</v>
      </c>
      <c r="Y3" s="181"/>
      <c r="Z3" s="174" t="s">
        <v>49</v>
      </c>
      <c r="AA3" s="174" t="s">
        <v>50</v>
      </c>
      <c r="AB3" s="175"/>
    </row>
    <row r="4" spans="1:28" s="44" customFormat="1" ht="12" x14ac:dyDescent="0.2">
      <c r="A4" s="182" t="s">
        <v>207</v>
      </c>
      <c r="B4" s="183" t="s">
        <v>57</v>
      </c>
      <c r="C4" s="184" t="s">
        <v>30</v>
      </c>
      <c r="D4" s="184" t="s">
        <v>58</v>
      </c>
      <c r="E4" s="184" t="s">
        <v>59</v>
      </c>
      <c r="F4" s="185" t="s">
        <v>60</v>
      </c>
      <c r="G4" s="185" t="s">
        <v>61</v>
      </c>
      <c r="H4" s="184" t="s">
        <v>62</v>
      </c>
      <c r="I4" s="185" t="s">
        <v>63</v>
      </c>
      <c r="J4" s="184" t="s">
        <v>64</v>
      </c>
      <c r="K4" s="185" t="s">
        <v>64</v>
      </c>
      <c r="L4" s="184" t="s">
        <v>64</v>
      </c>
      <c r="M4" s="185" t="s">
        <v>65</v>
      </c>
      <c r="N4" s="186" t="s">
        <v>66</v>
      </c>
      <c r="O4" s="187" t="s">
        <v>30</v>
      </c>
      <c r="P4" s="187" t="s">
        <v>58</v>
      </c>
      <c r="Q4" s="187" t="s">
        <v>59</v>
      </c>
      <c r="R4" s="187" t="s">
        <v>67</v>
      </c>
      <c r="S4" s="187" t="s">
        <v>61</v>
      </c>
      <c r="T4" s="187" t="s">
        <v>62</v>
      </c>
      <c r="U4" s="187" t="s">
        <v>63</v>
      </c>
      <c r="V4" s="187" t="s">
        <v>44</v>
      </c>
      <c r="W4" s="187" t="s">
        <v>124</v>
      </c>
      <c r="X4" s="187" t="s">
        <v>58</v>
      </c>
      <c r="Y4" s="187" t="s">
        <v>59</v>
      </c>
      <c r="Z4" s="187" t="s">
        <v>164</v>
      </c>
      <c r="AA4" s="187" t="s">
        <v>61</v>
      </c>
      <c r="AB4" s="188" t="s">
        <v>68</v>
      </c>
    </row>
    <row r="5" spans="1:28" s="44" customFormat="1" ht="12" x14ac:dyDescent="0.2">
      <c r="A5" s="162"/>
      <c r="C5" s="167"/>
      <c r="D5" s="167"/>
      <c r="E5" s="167"/>
      <c r="F5" s="170"/>
      <c r="G5" s="170"/>
      <c r="H5" s="167"/>
      <c r="I5" s="170"/>
      <c r="J5" s="167"/>
      <c r="K5" s="170"/>
      <c r="L5" s="167"/>
      <c r="M5" s="170"/>
      <c r="N5" s="189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5"/>
    </row>
    <row r="6" spans="1:28" s="44" customFormat="1" ht="15" customHeight="1" x14ac:dyDescent="0.2">
      <c r="A6" s="101">
        <v>220</v>
      </c>
      <c r="B6" s="34" t="s">
        <v>144</v>
      </c>
      <c r="C6" s="170">
        <v>115639</v>
      </c>
      <c r="D6" s="170">
        <v>31198</v>
      </c>
      <c r="E6" s="170">
        <v>818266</v>
      </c>
      <c r="F6" s="170">
        <v>0</v>
      </c>
      <c r="G6" s="170">
        <v>0</v>
      </c>
      <c r="H6" s="190">
        <v>965103</v>
      </c>
      <c r="I6" s="170">
        <v>0</v>
      </c>
      <c r="J6" s="190">
        <v>965103</v>
      </c>
      <c r="K6" s="170">
        <v>1026</v>
      </c>
      <c r="L6" s="190">
        <v>966129</v>
      </c>
      <c r="M6" s="170">
        <v>946399</v>
      </c>
      <c r="N6" s="191">
        <v>19730</v>
      </c>
      <c r="O6" s="192">
        <v>14591</v>
      </c>
      <c r="P6" s="192">
        <v>4026</v>
      </c>
      <c r="Q6" s="192">
        <v>173988</v>
      </c>
      <c r="R6" s="192">
        <v>0</v>
      </c>
      <c r="S6" s="192">
        <v>0</v>
      </c>
      <c r="T6" s="193">
        <v>192605</v>
      </c>
      <c r="U6" s="192">
        <v>0</v>
      </c>
      <c r="V6" s="193">
        <v>192605</v>
      </c>
      <c r="W6" s="192">
        <v>168</v>
      </c>
      <c r="X6" s="192">
        <v>27</v>
      </c>
      <c r="Y6" s="192">
        <v>1</v>
      </c>
      <c r="Z6" s="192">
        <v>0</v>
      </c>
      <c r="AA6" s="192">
        <v>0</v>
      </c>
      <c r="AB6" s="194">
        <v>196</v>
      </c>
    </row>
    <row r="7" spans="1:28" s="44" customFormat="1" ht="15" customHeight="1" x14ac:dyDescent="0.2">
      <c r="A7" s="101" t="s">
        <v>166</v>
      </c>
      <c r="B7" s="34" t="s">
        <v>133</v>
      </c>
      <c r="C7" s="170">
        <v>260949</v>
      </c>
      <c r="D7" s="170">
        <v>103208</v>
      </c>
      <c r="E7" s="170">
        <v>337778</v>
      </c>
      <c r="F7" s="170">
        <v>0</v>
      </c>
      <c r="G7" s="170">
        <v>0</v>
      </c>
      <c r="H7" s="190">
        <v>701935</v>
      </c>
      <c r="I7" s="170">
        <v>0</v>
      </c>
      <c r="J7" s="190">
        <v>701935</v>
      </c>
      <c r="K7" s="170">
        <v>3527</v>
      </c>
      <c r="L7" s="190">
        <v>705462</v>
      </c>
      <c r="M7" s="170">
        <v>456492</v>
      </c>
      <c r="N7" s="191">
        <v>248970</v>
      </c>
      <c r="O7" s="192">
        <v>32309</v>
      </c>
      <c r="P7" s="192">
        <v>13433</v>
      </c>
      <c r="Q7" s="192">
        <v>53723</v>
      </c>
      <c r="R7" s="192">
        <v>0</v>
      </c>
      <c r="S7" s="192">
        <v>0</v>
      </c>
      <c r="T7" s="193">
        <v>99465</v>
      </c>
      <c r="U7" s="192">
        <v>0</v>
      </c>
      <c r="V7" s="193">
        <v>99465</v>
      </c>
      <c r="W7" s="192">
        <v>402</v>
      </c>
      <c r="X7" s="192">
        <v>76</v>
      </c>
      <c r="Y7" s="192">
        <v>3</v>
      </c>
      <c r="Z7" s="192">
        <v>0</v>
      </c>
      <c r="AA7" s="192">
        <v>0</v>
      </c>
      <c r="AB7" s="194">
        <v>481</v>
      </c>
    </row>
    <row r="8" spans="1:28" s="44" customFormat="1" ht="15" customHeight="1" x14ac:dyDescent="0.2">
      <c r="A8" s="101">
        <v>859</v>
      </c>
      <c r="B8" s="34" t="s">
        <v>69</v>
      </c>
      <c r="C8" s="170">
        <v>385678</v>
      </c>
      <c r="D8" s="170">
        <v>165986</v>
      </c>
      <c r="E8" s="170">
        <v>0</v>
      </c>
      <c r="F8" s="170">
        <v>0</v>
      </c>
      <c r="G8" s="170">
        <v>12360</v>
      </c>
      <c r="H8" s="190">
        <v>564024</v>
      </c>
      <c r="I8" s="170">
        <v>0</v>
      </c>
      <c r="J8" s="190">
        <v>564024</v>
      </c>
      <c r="K8" s="170">
        <v>2454</v>
      </c>
      <c r="L8" s="190">
        <v>566478</v>
      </c>
      <c r="M8" s="170">
        <v>548747</v>
      </c>
      <c r="N8" s="191">
        <v>17731</v>
      </c>
      <c r="O8" s="192">
        <v>44739</v>
      </c>
      <c r="P8" s="192">
        <v>20295</v>
      </c>
      <c r="Q8" s="192">
        <v>0</v>
      </c>
      <c r="R8" s="192">
        <v>0</v>
      </c>
      <c r="S8" s="192">
        <v>1529</v>
      </c>
      <c r="T8" s="193">
        <v>66563</v>
      </c>
      <c r="U8" s="192">
        <v>0</v>
      </c>
      <c r="V8" s="193">
        <v>66563</v>
      </c>
      <c r="W8" s="192">
        <v>550</v>
      </c>
      <c r="X8" s="192">
        <v>105</v>
      </c>
      <c r="Y8" s="192">
        <v>0</v>
      </c>
      <c r="Z8" s="192">
        <v>0</v>
      </c>
      <c r="AA8" s="192">
        <v>6</v>
      </c>
      <c r="AB8" s="194">
        <v>661</v>
      </c>
    </row>
    <row r="9" spans="1:28" s="44" customFormat="1" ht="15" customHeight="1" x14ac:dyDescent="0.2">
      <c r="A9" s="101" t="s">
        <v>170</v>
      </c>
      <c r="B9" s="34" t="s">
        <v>70</v>
      </c>
      <c r="C9" s="170">
        <v>591203</v>
      </c>
      <c r="D9" s="170">
        <v>409462</v>
      </c>
      <c r="E9" s="170">
        <v>67082</v>
      </c>
      <c r="F9" s="170">
        <v>0</v>
      </c>
      <c r="G9" s="170">
        <v>3527</v>
      </c>
      <c r="H9" s="190">
        <v>1071274</v>
      </c>
      <c r="I9" s="170">
        <v>0</v>
      </c>
      <c r="J9" s="190">
        <v>1071274</v>
      </c>
      <c r="K9" s="170">
        <v>62258</v>
      </c>
      <c r="L9" s="190">
        <v>1133532</v>
      </c>
      <c r="M9" s="170">
        <v>1106437</v>
      </c>
      <c r="N9" s="191">
        <v>27095</v>
      </c>
      <c r="O9" s="192">
        <v>70275</v>
      </c>
      <c r="P9" s="192">
        <v>57022</v>
      </c>
      <c r="Q9" s="192">
        <v>9684</v>
      </c>
      <c r="R9" s="192">
        <v>0</v>
      </c>
      <c r="S9" s="192">
        <v>550</v>
      </c>
      <c r="T9" s="193">
        <v>137531</v>
      </c>
      <c r="U9" s="192">
        <v>0</v>
      </c>
      <c r="V9" s="193">
        <v>137531</v>
      </c>
      <c r="W9" s="192">
        <v>970</v>
      </c>
      <c r="X9" s="192">
        <v>183</v>
      </c>
      <c r="Y9" s="192">
        <v>6</v>
      </c>
      <c r="Z9" s="192">
        <v>0</v>
      </c>
      <c r="AA9" s="192">
        <v>1</v>
      </c>
      <c r="AB9" s="194">
        <v>1160</v>
      </c>
    </row>
    <row r="10" spans="1:28" s="44" customFormat="1" ht="15" customHeight="1" x14ac:dyDescent="0.2">
      <c r="A10" s="101">
        <v>857</v>
      </c>
      <c r="B10" s="34" t="s">
        <v>71</v>
      </c>
      <c r="C10" s="170">
        <v>182846</v>
      </c>
      <c r="D10" s="170">
        <v>43903</v>
      </c>
      <c r="E10" s="170">
        <v>49805</v>
      </c>
      <c r="F10" s="170">
        <v>922</v>
      </c>
      <c r="G10" s="170">
        <v>3771</v>
      </c>
      <c r="H10" s="190">
        <v>281247</v>
      </c>
      <c r="I10" s="170">
        <v>0</v>
      </c>
      <c r="J10" s="190">
        <v>281247</v>
      </c>
      <c r="K10" s="170">
        <v>14113</v>
      </c>
      <c r="L10" s="190">
        <v>295360</v>
      </c>
      <c r="M10" s="170">
        <v>323547</v>
      </c>
      <c r="N10" s="191">
        <v>-28187</v>
      </c>
      <c r="O10" s="192">
        <v>19439</v>
      </c>
      <c r="P10" s="192">
        <v>5446</v>
      </c>
      <c r="Q10" s="192">
        <v>6656</v>
      </c>
      <c r="R10" s="192">
        <v>103</v>
      </c>
      <c r="S10" s="192">
        <v>422</v>
      </c>
      <c r="T10" s="193">
        <v>32066</v>
      </c>
      <c r="U10" s="192">
        <v>0</v>
      </c>
      <c r="V10" s="193">
        <v>32066</v>
      </c>
      <c r="W10" s="192">
        <v>245</v>
      </c>
      <c r="X10" s="192">
        <v>27</v>
      </c>
      <c r="Y10" s="192">
        <v>1</v>
      </c>
      <c r="Z10" s="192">
        <v>1</v>
      </c>
      <c r="AA10" s="192">
        <v>4</v>
      </c>
      <c r="AB10" s="194">
        <v>278</v>
      </c>
    </row>
    <row r="11" spans="1:28" s="44" customFormat="1" ht="15" customHeight="1" x14ac:dyDescent="0.2">
      <c r="A11" s="101" t="s">
        <v>196</v>
      </c>
      <c r="B11" s="34" t="s">
        <v>72</v>
      </c>
      <c r="C11" s="170">
        <v>335528</v>
      </c>
      <c r="D11" s="170">
        <v>320375</v>
      </c>
      <c r="E11" s="170">
        <v>0</v>
      </c>
      <c r="F11" s="170">
        <v>7373</v>
      </c>
      <c r="G11" s="170">
        <v>2844</v>
      </c>
      <c r="H11" s="190">
        <v>666120</v>
      </c>
      <c r="I11" s="170">
        <v>0</v>
      </c>
      <c r="J11" s="190">
        <v>666120</v>
      </c>
      <c r="K11" s="170">
        <v>25316</v>
      </c>
      <c r="L11" s="190">
        <v>691436</v>
      </c>
      <c r="M11" s="170">
        <v>701432</v>
      </c>
      <c r="N11" s="191">
        <v>-9996</v>
      </c>
      <c r="O11" s="192">
        <v>37477</v>
      </c>
      <c r="P11" s="192">
        <v>38677</v>
      </c>
      <c r="Q11" s="192">
        <v>0</v>
      </c>
      <c r="R11" s="192">
        <v>868</v>
      </c>
      <c r="S11" s="192">
        <v>346</v>
      </c>
      <c r="T11" s="193">
        <v>77368</v>
      </c>
      <c r="U11" s="192">
        <v>0</v>
      </c>
      <c r="V11" s="193">
        <v>77368</v>
      </c>
      <c r="W11" s="192">
        <v>528</v>
      </c>
      <c r="X11" s="192">
        <v>79</v>
      </c>
      <c r="Y11" s="192">
        <v>0</v>
      </c>
      <c r="Z11" s="192">
        <v>1</v>
      </c>
      <c r="AA11" s="192">
        <v>1</v>
      </c>
      <c r="AB11" s="194">
        <v>609</v>
      </c>
    </row>
    <row r="12" spans="1:28" s="44" customFormat="1" ht="15" customHeight="1" x14ac:dyDescent="0.2">
      <c r="A12" s="101" t="s">
        <v>171</v>
      </c>
      <c r="B12" s="34" t="s">
        <v>73</v>
      </c>
      <c r="C12" s="170">
        <v>561025</v>
      </c>
      <c r="D12" s="170">
        <v>296528</v>
      </c>
      <c r="E12" s="170">
        <v>0</v>
      </c>
      <c r="F12" s="170">
        <v>61384</v>
      </c>
      <c r="G12" s="170">
        <v>22137</v>
      </c>
      <c r="H12" s="190">
        <v>941074</v>
      </c>
      <c r="I12" s="170">
        <v>0</v>
      </c>
      <c r="J12" s="190">
        <v>941074</v>
      </c>
      <c r="K12" s="170">
        <v>98153</v>
      </c>
      <c r="L12" s="190">
        <v>1039227</v>
      </c>
      <c r="M12" s="170">
        <v>787170</v>
      </c>
      <c r="N12" s="191">
        <v>252057</v>
      </c>
      <c r="O12" s="192">
        <v>62825</v>
      </c>
      <c r="P12" s="192">
        <v>37630</v>
      </c>
      <c r="Q12" s="192">
        <v>0</v>
      </c>
      <c r="R12" s="192">
        <v>8334</v>
      </c>
      <c r="S12" s="192">
        <v>2866</v>
      </c>
      <c r="T12" s="193">
        <v>111655</v>
      </c>
      <c r="U12" s="192">
        <v>0</v>
      </c>
      <c r="V12" s="193">
        <v>111655</v>
      </c>
      <c r="W12" s="192">
        <v>920</v>
      </c>
      <c r="X12" s="192">
        <v>154</v>
      </c>
      <c r="Y12" s="192">
        <v>0</v>
      </c>
      <c r="Z12" s="192">
        <v>8</v>
      </c>
      <c r="AA12" s="192">
        <v>11</v>
      </c>
      <c r="AB12" s="194">
        <v>1093</v>
      </c>
    </row>
    <row r="13" spans="1:28" s="44" customFormat="1" ht="15" customHeight="1" x14ac:dyDescent="0.2">
      <c r="A13" s="101" t="s">
        <v>172</v>
      </c>
      <c r="B13" s="34" t="s">
        <v>74</v>
      </c>
      <c r="C13" s="170">
        <v>6785496</v>
      </c>
      <c r="D13" s="170">
        <v>3077166</v>
      </c>
      <c r="E13" s="170">
        <v>972264</v>
      </c>
      <c r="F13" s="170">
        <v>2078611</v>
      </c>
      <c r="G13" s="170">
        <v>603993</v>
      </c>
      <c r="H13" s="190">
        <v>13517530</v>
      </c>
      <c r="I13" s="170">
        <v>405431</v>
      </c>
      <c r="J13" s="190">
        <v>13922961</v>
      </c>
      <c r="K13" s="170">
        <v>53488</v>
      </c>
      <c r="L13" s="190">
        <v>13976449</v>
      </c>
      <c r="M13" s="170">
        <v>13255553</v>
      </c>
      <c r="N13" s="191">
        <v>720896</v>
      </c>
      <c r="O13" s="192">
        <v>955600</v>
      </c>
      <c r="P13" s="192">
        <v>553309</v>
      </c>
      <c r="Q13" s="192">
        <v>212848</v>
      </c>
      <c r="R13" s="192">
        <v>695001</v>
      </c>
      <c r="S13" s="192">
        <v>62784</v>
      </c>
      <c r="T13" s="193">
        <v>2479542</v>
      </c>
      <c r="U13" s="192">
        <v>114032</v>
      </c>
      <c r="V13" s="193">
        <v>2593574</v>
      </c>
      <c r="W13" s="192">
        <v>13202</v>
      </c>
      <c r="X13" s="192">
        <v>1170</v>
      </c>
      <c r="Y13" s="192">
        <v>29</v>
      </c>
      <c r="Z13" s="192">
        <v>104</v>
      </c>
      <c r="AA13" s="192">
        <v>3</v>
      </c>
      <c r="AB13" s="194">
        <v>14508</v>
      </c>
    </row>
    <row r="14" spans="1:28" s="44" customFormat="1" ht="15" customHeight="1" x14ac:dyDescent="0.2">
      <c r="A14" s="101">
        <v>861</v>
      </c>
      <c r="B14" s="34" t="s">
        <v>75</v>
      </c>
      <c r="C14" s="170">
        <v>63232</v>
      </c>
      <c r="D14" s="170">
        <v>154562</v>
      </c>
      <c r="E14" s="170">
        <v>0</v>
      </c>
      <c r="F14" s="170">
        <v>0</v>
      </c>
      <c r="G14" s="170">
        <v>0</v>
      </c>
      <c r="H14" s="190">
        <v>217794</v>
      </c>
      <c r="I14" s="170">
        <v>0</v>
      </c>
      <c r="J14" s="190">
        <v>217794</v>
      </c>
      <c r="K14" s="170">
        <v>13577</v>
      </c>
      <c r="L14" s="190">
        <v>231371</v>
      </c>
      <c r="M14" s="170">
        <v>193930</v>
      </c>
      <c r="N14" s="191">
        <v>37441</v>
      </c>
      <c r="O14" s="192">
        <v>7486</v>
      </c>
      <c r="P14" s="192">
        <v>25364</v>
      </c>
      <c r="Q14" s="192">
        <v>0</v>
      </c>
      <c r="R14" s="192">
        <v>0</v>
      </c>
      <c r="S14" s="192">
        <v>0</v>
      </c>
      <c r="T14" s="193">
        <v>32850</v>
      </c>
      <c r="U14" s="192">
        <v>0</v>
      </c>
      <c r="V14" s="193">
        <v>32850</v>
      </c>
      <c r="W14" s="192">
        <v>107</v>
      </c>
      <c r="X14" s="192">
        <v>21</v>
      </c>
      <c r="Y14" s="192">
        <v>0</v>
      </c>
      <c r="Z14" s="192">
        <v>0</v>
      </c>
      <c r="AA14" s="192">
        <v>0</v>
      </c>
      <c r="AB14" s="194">
        <v>128</v>
      </c>
    </row>
    <row r="15" spans="1:28" s="44" customFormat="1" ht="15" customHeight="1" x14ac:dyDescent="0.2">
      <c r="A15" s="101" t="s">
        <v>173</v>
      </c>
      <c r="B15" s="34" t="s">
        <v>76</v>
      </c>
      <c r="C15" s="170">
        <v>483930</v>
      </c>
      <c r="D15" s="170">
        <v>139769</v>
      </c>
      <c r="E15" s="170">
        <v>122331</v>
      </c>
      <c r="F15" s="170">
        <v>72544</v>
      </c>
      <c r="G15" s="170">
        <v>9828</v>
      </c>
      <c r="H15" s="190">
        <v>828402</v>
      </c>
      <c r="I15" s="170">
        <v>0</v>
      </c>
      <c r="J15" s="190">
        <v>828402</v>
      </c>
      <c r="K15" s="170">
        <v>4113</v>
      </c>
      <c r="L15" s="190">
        <v>832515</v>
      </c>
      <c r="M15" s="170">
        <v>656369</v>
      </c>
      <c r="N15" s="191">
        <v>176146</v>
      </c>
      <c r="O15" s="192">
        <v>42968</v>
      </c>
      <c r="P15" s="192">
        <v>13458</v>
      </c>
      <c r="Q15" s="192">
        <v>16657</v>
      </c>
      <c r="R15" s="192">
        <v>7008</v>
      </c>
      <c r="S15" s="192">
        <v>979</v>
      </c>
      <c r="T15" s="193">
        <v>81070</v>
      </c>
      <c r="U15" s="192">
        <v>0</v>
      </c>
      <c r="V15" s="193">
        <v>81070</v>
      </c>
      <c r="W15" s="192">
        <v>546</v>
      </c>
      <c r="X15" s="192">
        <v>88</v>
      </c>
      <c r="Y15" s="192">
        <v>1</v>
      </c>
      <c r="Z15" s="192">
        <v>13</v>
      </c>
      <c r="AA15" s="192">
        <v>3</v>
      </c>
      <c r="AB15" s="194">
        <v>651</v>
      </c>
    </row>
    <row r="16" spans="1:28" s="44" customFormat="1" ht="15" customHeight="1" x14ac:dyDescent="0.2">
      <c r="A16" s="101" t="s">
        <v>165</v>
      </c>
      <c r="B16" s="34" t="s">
        <v>77</v>
      </c>
      <c r="C16" s="170">
        <v>373502</v>
      </c>
      <c r="D16" s="170">
        <v>296948</v>
      </c>
      <c r="E16" s="170">
        <v>0</v>
      </c>
      <c r="F16" s="170">
        <v>111218</v>
      </c>
      <c r="G16" s="170">
        <v>18358</v>
      </c>
      <c r="H16" s="190">
        <v>800026</v>
      </c>
      <c r="I16" s="170">
        <v>0</v>
      </c>
      <c r="J16" s="190">
        <v>800026</v>
      </c>
      <c r="K16" s="170">
        <v>47916</v>
      </c>
      <c r="L16" s="190">
        <v>847942</v>
      </c>
      <c r="M16" s="170">
        <v>750290</v>
      </c>
      <c r="N16" s="191">
        <v>97652</v>
      </c>
      <c r="O16" s="192">
        <v>51954</v>
      </c>
      <c r="P16" s="192">
        <v>48273</v>
      </c>
      <c r="Q16" s="192">
        <v>0</v>
      </c>
      <c r="R16" s="192">
        <v>19198</v>
      </c>
      <c r="S16" s="192">
        <v>3327</v>
      </c>
      <c r="T16" s="193">
        <v>122752</v>
      </c>
      <c r="U16" s="192">
        <v>0</v>
      </c>
      <c r="V16" s="193">
        <v>122752</v>
      </c>
      <c r="W16" s="192">
        <v>693</v>
      </c>
      <c r="X16" s="192">
        <v>141</v>
      </c>
      <c r="Y16" s="192">
        <v>0</v>
      </c>
      <c r="Z16" s="192">
        <v>29</v>
      </c>
      <c r="AA16" s="192">
        <v>2</v>
      </c>
      <c r="AB16" s="194">
        <v>865</v>
      </c>
    </row>
    <row r="17" spans="1:28" s="44" customFormat="1" ht="15" customHeight="1" x14ac:dyDescent="0.2">
      <c r="A17" s="101">
        <v>850</v>
      </c>
      <c r="B17" s="34" t="s">
        <v>78</v>
      </c>
      <c r="C17" s="170">
        <v>811101</v>
      </c>
      <c r="D17" s="170">
        <v>465406</v>
      </c>
      <c r="E17" s="170">
        <v>0</v>
      </c>
      <c r="F17" s="170">
        <v>223786</v>
      </c>
      <c r="G17" s="170">
        <v>35788</v>
      </c>
      <c r="H17" s="190">
        <v>1536081</v>
      </c>
      <c r="I17" s="170">
        <v>0</v>
      </c>
      <c r="J17" s="190">
        <v>1536081</v>
      </c>
      <c r="K17" s="170">
        <v>98652</v>
      </c>
      <c r="L17" s="190">
        <v>1634733</v>
      </c>
      <c r="M17" s="170">
        <v>1572654</v>
      </c>
      <c r="N17" s="191">
        <v>62079</v>
      </c>
      <c r="O17" s="192">
        <v>114836</v>
      </c>
      <c r="P17" s="192">
        <v>76857</v>
      </c>
      <c r="Q17" s="192">
        <v>0</v>
      </c>
      <c r="R17" s="192">
        <v>38057</v>
      </c>
      <c r="S17" s="192">
        <v>5663</v>
      </c>
      <c r="T17" s="193">
        <v>235413</v>
      </c>
      <c r="U17" s="192">
        <v>0</v>
      </c>
      <c r="V17" s="193">
        <v>235413</v>
      </c>
      <c r="W17" s="192">
        <v>1368</v>
      </c>
      <c r="X17" s="192">
        <v>201</v>
      </c>
      <c r="Y17" s="192">
        <v>0</v>
      </c>
      <c r="Z17" s="192">
        <v>45</v>
      </c>
      <c r="AA17" s="192">
        <v>24</v>
      </c>
      <c r="AB17" s="194">
        <v>1638</v>
      </c>
    </row>
    <row r="18" spans="1:28" s="44" customFormat="1" ht="15" customHeight="1" x14ac:dyDescent="0.2">
      <c r="A18" s="101">
        <v>868</v>
      </c>
      <c r="B18" s="34" t="s">
        <v>79</v>
      </c>
      <c r="C18" s="170">
        <v>187753</v>
      </c>
      <c r="D18" s="170">
        <v>52867</v>
      </c>
      <c r="E18" s="170">
        <v>150219</v>
      </c>
      <c r="F18" s="170">
        <v>0</v>
      </c>
      <c r="G18" s="170">
        <v>0</v>
      </c>
      <c r="H18" s="190">
        <v>390839</v>
      </c>
      <c r="I18" s="170">
        <v>0</v>
      </c>
      <c r="J18" s="190">
        <v>390839</v>
      </c>
      <c r="K18" s="170">
        <v>40481</v>
      </c>
      <c r="L18" s="190">
        <v>431320</v>
      </c>
      <c r="M18" s="170">
        <v>327859</v>
      </c>
      <c r="N18" s="191">
        <v>103461</v>
      </c>
      <c r="O18" s="192">
        <v>21581</v>
      </c>
      <c r="P18" s="192">
        <v>6077</v>
      </c>
      <c r="Q18" s="192">
        <v>18777</v>
      </c>
      <c r="R18" s="192">
        <v>0</v>
      </c>
      <c r="S18" s="192">
        <v>0</v>
      </c>
      <c r="T18" s="193">
        <v>46435</v>
      </c>
      <c r="U18" s="192">
        <v>0</v>
      </c>
      <c r="V18" s="193">
        <v>46435</v>
      </c>
      <c r="W18" s="192">
        <v>264</v>
      </c>
      <c r="X18" s="192">
        <v>37</v>
      </c>
      <c r="Y18" s="192">
        <v>2</v>
      </c>
      <c r="Z18" s="192">
        <v>0</v>
      </c>
      <c r="AA18" s="192">
        <v>0</v>
      </c>
      <c r="AB18" s="194">
        <v>303</v>
      </c>
    </row>
    <row r="19" spans="1:28" s="44" customFormat="1" ht="15" customHeight="1" x14ac:dyDescent="0.2">
      <c r="A19" s="101" t="s">
        <v>174</v>
      </c>
      <c r="B19" s="34" t="s">
        <v>80</v>
      </c>
      <c r="C19" s="170">
        <v>279198</v>
      </c>
      <c r="D19" s="170">
        <v>73673</v>
      </c>
      <c r="E19" s="170">
        <v>0</v>
      </c>
      <c r="F19" s="170">
        <v>2843</v>
      </c>
      <c r="G19" s="170">
        <v>5329</v>
      </c>
      <c r="H19" s="190">
        <v>361043</v>
      </c>
      <c r="I19" s="170">
        <v>0</v>
      </c>
      <c r="J19" s="190">
        <v>361043</v>
      </c>
      <c r="K19" s="170">
        <v>43215</v>
      </c>
      <c r="L19" s="190">
        <v>404258</v>
      </c>
      <c r="M19" s="170">
        <v>392930</v>
      </c>
      <c r="N19" s="191">
        <v>11328</v>
      </c>
      <c r="O19" s="192">
        <v>33964</v>
      </c>
      <c r="P19" s="192">
        <v>9400</v>
      </c>
      <c r="Q19" s="192">
        <v>0</v>
      </c>
      <c r="R19" s="192">
        <v>330</v>
      </c>
      <c r="S19" s="192">
        <v>728</v>
      </c>
      <c r="T19" s="193">
        <v>44422</v>
      </c>
      <c r="U19" s="192">
        <v>0</v>
      </c>
      <c r="V19" s="193">
        <v>44422</v>
      </c>
      <c r="W19" s="192">
        <v>420</v>
      </c>
      <c r="X19" s="192">
        <v>52</v>
      </c>
      <c r="Y19" s="192">
        <v>0</v>
      </c>
      <c r="Z19" s="192">
        <v>3</v>
      </c>
      <c r="AA19" s="192">
        <v>6</v>
      </c>
      <c r="AB19" s="194">
        <v>481</v>
      </c>
    </row>
    <row r="20" spans="1:28" s="44" customFormat="1" ht="15" customHeight="1" x14ac:dyDescent="0.2">
      <c r="A20" s="101">
        <v>863</v>
      </c>
      <c r="B20" s="34" t="s">
        <v>81</v>
      </c>
      <c r="C20" s="170">
        <v>166014</v>
      </c>
      <c r="D20" s="170">
        <v>33697</v>
      </c>
      <c r="E20" s="170">
        <v>229369</v>
      </c>
      <c r="F20" s="170">
        <v>29657</v>
      </c>
      <c r="G20" s="170">
        <v>0</v>
      </c>
      <c r="H20" s="190">
        <v>458737</v>
      </c>
      <c r="I20" s="170">
        <v>0</v>
      </c>
      <c r="J20" s="190">
        <v>458737</v>
      </c>
      <c r="K20" s="170">
        <v>1949</v>
      </c>
      <c r="L20" s="190">
        <v>460686</v>
      </c>
      <c r="M20" s="170">
        <v>644569</v>
      </c>
      <c r="N20" s="191">
        <v>-183883</v>
      </c>
      <c r="O20" s="192">
        <v>18236</v>
      </c>
      <c r="P20" s="192">
        <v>3723</v>
      </c>
      <c r="Q20" s="192">
        <v>122155</v>
      </c>
      <c r="R20" s="192">
        <v>3621</v>
      </c>
      <c r="S20" s="192">
        <v>0</v>
      </c>
      <c r="T20" s="193">
        <v>147735</v>
      </c>
      <c r="U20" s="192">
        <v>0</v>
      </c>
      <c r="V20" s="193">
        <v>147735</v>
      </c>
      <c r="W20" s="192">
        <v>221</v>
      </c>
      <c r="X20" s="192">
        <v>32</v>
      </c>
      <c r="Y20" s="192">
        <v>1</v>
      </c>
      <c r="Z20" s="192">
        <v>12</v>
      </c>
      <c r="AA20" s="192">
        <v>0</v>
      </c>
      <c r="AB20" s="194">
        <v>266</v>
      </c>
    </row>
    <row r="21" spans="1:28" s="44" customFormat="1" ht="15" customHeight="1" x14ac:dyDescent="0.2">
      <c r="A21" s="101" t="s">
        <v>175</v>
      </c>
      <c r="B21" s="34" t="s">
        <v>82</v>
      </c>
      <c r="C21" s="170">
        <v>192430</v>
      </c>
      <c r="D21" s="170">
        <v>180521</v>
      </c>
      <c r="E21" s="170">
        <v>0</v>
      </c>
      <c r="F21" s="170">
        <v>23737</v>
      </c>
      <c r="G21" s="170">
        <v>20090</v>
      </c>
      <c r="H21" s="190">
        <v>416778</v>
      </c>
      <c r="I21" s="170">
        <v>0</v>
      </c>
      <c r="J21" s="190">
        <v>416778</v>
      </c>
      <c r="K21" s="170">
        <v>0</v>
      </c>
      <c r="L21" s="190">
        <v>416778</v>
      </c>
      <c r="M21" s="170">
        <v>323912</v>
      </c>
      <c r="N21" s="191">
        <v>92866</v>
      </c>
      <c r="O21" s="192">
        <v>24218</v>
      </c>
      <c r="P21" s="192">
        <v>23215</v>
      </c>
      <c r="Q21" s="192">
        <v>0</v>
      </c>
      <c r="R21" s="192">
        <v>2775</v>
      </c>
      <c r="S21" s="192">
        <v>2647</v>
      </c>
      <c r="T21" s="193">
        <v>52855</v>
      </c>
      <c r="U21" s="192">
        <v>0</v>
      </c>
      <c r="V21" s="193">
        <v>52855</v>
      </c>
      <c r="W21" s="192">
        <v>342</v>
      </c>
      <c r="X21" s="192">
        <v>48</v>
      </c>
      <c r="Y21" s="192">
        <v>0</v>
      </c>
      <c r="Z21" s="192">
        <v>5</v>
      </c>
      <c r="AA21" s="192">
        <v>0</v>
      </c>
      <c r="AB21" s="194">
        <v>395</v>
      </c>
    </row>
    <row r="22" spans="1:28" s="44" customFormat="1" ht="15" customHeight="1" x14ac:dyDescent="0.2">
      <c r="A22" s="101">
        <v>851</v>
      </c>
      <c r="B22" s="34" t="s">
        <v>204</v>
      </c>
      <c r="C22" s="170">
        <v>431851</v>
      </c>
      <c r="D22" s="170">
        <v>330922</v>
      </c>
      <c r="E22" s="170">
        <v>121829</v>
      </c>
      <c r="F22" s="170">
        <v>159983</v>
      </c>
      <c r="G22" s="170">
        <v>17648</v>
      </c>
      <c r="H22" s="190">
        <v>1062233</v>
      </c>
      <c r="I22" s="170">
        <v>0</v>
      </c>
      <c r="J22" s="190">
        <v>1062233</v>
      </c>
      <c r="K22" s="170">
        <v>0</v>
      </c>
      <c r="L22" s="190">
        <v>1062233</v>
      </c>
      <c r="M22" s="170">
        <v>802814</v>
      </c>
      <c r="N22" s="191">
        <v>259419</v>
      </c>
      <c r="O22" s="192">
        <v>52289</v>
      </c>
      <c r="P22" s="192">
        <v>40060</v>
      </c>
      <c r="Q22" s="192">
        <v>14750</v>
      </c>
      <c r="R22" s="192">
        <v>21174</v>
      </c>
      <c r="S22" s="192">
        <v>2139</v>
      </c>
      <c r="T22" s="193">
        <v>130412</v>
      </c>
      <c r="U22" s="192">
        <v>0</v>
      </c>
      <c r="V22" s="193">
        <v>130412</v>
      </c>
      <c r="W22" s="192">
        <v>651</v>
      </c>
      <c r="X22" s="192">
        <v>127</v>
      </c>
      <c r="Y22" s="192">
        <v>2</v>
      </c>
      <c r="Z22" s="192">
        <v>20</v>
      </c>
      <c r="AA22" s="192">
        <v>12</v>
      </c>
      <c r="AB22" s="194">
        <v>812</v>
      </c>
    </row>
    <row r="23" spans="1:28" s="44" customFormat="1" ht="15" customHeight="1" x14ac:dyDescent="0.2">
      <c r="A23" s="101" t="s">
        <v>176</v>
      </c>
      <c r="B23" s="34" t="s">
        <v>83</v>
      </c>
      <c r="C23" s="170">
        <v>1035714</v>
      </c>
      <c r="D23" s="170">
        <v>655953</v>
      </c>
      <c r="E23" s="170">
        <v>1061911</v>
      </c>
      <c r="F23" s="170">
        <v>60908</v>
      </c>
      <c r="G23" s="170">
        <v>43757</v>
      </c>
      <c r="H23" s="190">
        <v>2858243</v>
      </c>
      <c r="I23" s="170">
        <v>0</v>
      </c>
      <c r="J23" s="190">
        <v>2858243</v>
      </c>
      <c r="K23" s="170">
        <v>4898</v>
      </c>
      <c r="L23" s="190">
        <v>2863141</v>
      </c>
      <c r="M23" s="170">
        <v>2749974</v>
      </c>
      <c r="N23" s="191">
        <v>113167</v>
      </c>
      <c r="O23" s="192">
        <v>143354</v>
      </c>
      <c r="P23" s="192">
        <v>112715</v>
      </c>
      <c r="Q23" s="192">
        <v>234336</v>
      </c>
      <c r="R23" s="192">
        <v>7591</v>
      </c>
      <c r="S23" s="192">
        <v>5240</v>
      </c>
      <c r="T23" s="195">
        <v>503236</v>
      </c>
      <c r="U23" s="192">
        <v>0</v>
      </c>
      <c r="V23" s="195">
        <v>503236</v>
      </c>
      <c r="W23" s="192">
        <v>1907</v>
      </c>
      <c r="X23" s="192">
        <v>302</v>
      </c>
      <c r="Y23" s="192">
        <v>5</v>
      </c>
      <c r="Z23" s="192">
        <v>11</v>
      </c>
      <c r="AA23" s="192">
        <v>18</v>
      </c>
      <c r="AB23" s="196">
        <v>2243</v>
      </c>
    </row>
    <row r="24" spans="1:28" s="44" customFormat="1" ht="15" customHeight="1" x14ac:dyDescent="0.2">
      <c r="A24" s="101" t="s">
        <v>167</v>
      </c>
      <c r="B24" s="34" t="s">
        <v>84</v>
      </c>
      <c r="C24" s="170">
        <v>459757</v>
      </c>
      <c r="D24" s="170">
        <v>136260</v>
      </c>
      <c r="E24" s="170">
        <v>369928</v>
      </c>
      <c r="F24" s="170">
        <v>0</v>
      </c>
      <c r="G24" s="170">
        <v>10641</v>
      </c>
      <c r="H24" s="190">
        <v>976586</v>
      </c>
      <c r="I24" s="170">
        <v>0</v>
      </c>
      <c r="J24" s="190">
        <v>976586</v>
      </c>
      <c r="K24" s="170">
        <v>0</v>
      </c>
      <c r="L24" s="190">
        <v>976586</v>
      </c>
      <c r="M24" s="170">
        <v>868333</v>
      </c>
      <c r="N24" s="191">
        <v>108253</v>
      </c>
      <c r="O24" s="192">
        <v>49330</v>
      </c>
      <c r="P24" s="192">
        <v>14871</v>
      </c>
      <c r="Q24" s="192">
        <v>51586</v>
      </c>
      <c r="R24" s="192">
        <v>0</v>
      </c>
      <c r="S24" s="192">
        <v>1440</v>
      </c>
      <c r="T24" s="193">
        <v>117227</v>
      </c>
      <c r="U24" s="192">
        <v>0</v>
      </c>
      <c r="V24" s="193">
        <v>117227</v>
      </c>
      <c r="W24" s="192">
        <v>638</v>
      </c>
      <c r="X24" s="192">
        <v>78</v>
      </c>
      <c r="Y24" s="192">
        <v>8</v>
      </c>
      <c r="Z24" s="192">
        <v>0</v>
      </c>
      <c r="AA24" s="192">
        <v>6</v>
      </c>
      <c r="AB24" s="194">
        <v>730</v>
      </c>
    </row>
    <row r="25" spans="1:28" s="44" customFormat="1" ht="15" customHeight="1" x14ac:dyDescent="0.2">
      <c r="A25" s="101" t="s">
        <v>177</v>
      </c>
      <c r="B25" s="34" t="s">
        <v>85</v>
      </c>
      <c r="C25" s="170">
        <v>631039</v>
      </c>
      <c r="D25" s="170">
        <v>168972</v>
      </c>
      <c r="E25" s="170">
        <v>141873</v>
      </c>
      <c r="F25" s="170">
        <v>53481</v>
      </c>
      <c r="G25" s="170">
        <v>61095</v>
      </c>
      <c r="H25" s="190">
        <v>1056460</v>
      </c>
      <c r="I25" s="170">
        <v>0</v>
      </c>
      <c r="J25" s="190">
        <v>1056460</v>
      </c>
      <c r="K25" s="170">
        <v>50</v>
      </c>
      <c r="L25" s="190">
        <v>1056510</v>
      </c>
      <c r="M25" s="170">
        <v>889870</v>
      </c>
      <c r="N25" s="191">
        <v>166640</v>
      </c>
      <c r="O25" s="192">
        <v>66817</v>
      </c>
      <c r="P25" s="192">
        <v>19076</v>
      </c>
      <c r="Q25" s="192">
        <v>17569</v>
      </c>
      <c r="R25" s="192">
        <v>6177</v>
      </c>
      <c r="S25" s="192">
        <v>7238</v>
      </c>
      <c r="T25" s="193">
        <v>116877</v>
      </c>
      <c r="U25" s="192">
        <v>0</v>
      </c>
      <c r="V25" s="193">
        <v>116877</v>
      </c>
      <c r="W25" s="192">
        <v>866</v>
      </c>
      <c r="X25" s="192">
        <v>115</v>
      </c>
      <c r="Y25" s="192">
        <v>8</v>
      </c>
      <c r="Z25" s="192">
        <v>7</v>
      </c>
      <c r="AA25" s="192">
        <v>15</v>
      </c>
      <c r="AB25" s="194">
        <v>1011</v>
      </c>
    </row>
    <row r="26" spans="1:28" s="44" customFormat="1" ht="15" customHeight="1" x14ac:dyDescent="0.2">
      <c r="A26" s="101" t="s">
        <v>178</v>
      </c>
      <c r="B26" s="34" t="s">
        <v>86</v>
      </c>
      <c r="C26" s="170">
        <v>298141</v>
      </c>
      <c r="D26" s="170">
        <v>363964</v>
      </c>
      <c r="E26" s="170">
        <v>0</v>
      </c>
      <c r="F26" s="170">
        <v>8412</v>
      </c>
      <c r="G26" s="170">
        <v>0</v>
      </c>
      <c r="H26" s="190">
        <v>670517</v>
      </c>
      <c r="I26" s="170">
        <v>0</v>
      </c>
      <c r="J26" s="190">
        <v>670517</v>
      </c>
      <c r="K26" s="170">
        <v>9797</v>
      </c>
      <c r="L26" s="190">
        <v>680314</v>
      </c>
      <c r="M26" s="170">
        <v>694932</v>
      </c>
      <c r="N26" s="191">
        <v>-14618</v>
      </c>
      <c r="O26" s="192">
        <v>43558</v>
      </c>
      <c r="P26" s="192">
        <v>71087</v>
      </c>
      <c r="Q26" s="192">
        <v>0</v>
      </c>
      <c r="R26" s="192">
        <v>1380</v>
      </c>
      <c r="S26" s="192">
        <v>0</v>
      </c>
      <c r="T26" s="193">
        <v>116025</v>
      </c>
      <c r="U26" s="192">
        <v>0</v>
      </c>
      <c r="V26" s="193">
        <v>116025</v>
      </c>
      <c r="W26" s="192">
        <v>579</v>
      </c>
      <c r="X26" s="192">
        <v>69</v>
      </c>
      <c r="Y26" s="192">
        <v>0</v>
      </c>
      <c r="Z26" s="192">
        <v>6</v>
      </c>
      <c r="AA26" s="192">
        <v>0</v>
      </c>
      <c r="AB26" s="194">
        <v>654</v>
      </c>
    </row>
    <row r="27" spans="1:28" s="44" customFormat="1" ht="15" customHeight="1" x14ac:dyDescent="0.2">
      <c r="A27" s="101" t="s">
        <v>179</v>
      </c>
      <c r="B27" s="34" t="s">
        <v>87</v>
      </c>
      <c r="C27" s="170">
        <v>441695</v>
      </c>
      <c r="D27" s="170">
        <v>151902</v>
      </c>
      <c r="E27" s="170">
        <v>0</v>
      </c>
      <c r="F27" s="170">
        <v>36397</v>
      </c>
      <c r="G27" s="170">
        <v>12777</v>
      </c>
      <c r="H27" s="190">
        <v>642771</v>
      </c>
      <c r="I27" s="170">
        <v>0</v>
      </c>
      <c r="J27" s="190">
        <v>642771</v>
      </c>
      <c r="K27" s="170">
        <v>47063</v>
      </c>
      <c r="L27" s="190">
        <v>689834</v>
      </c>
      <c r="M27" s="170">
        <v>612007</v>
      </c>
      <c r="N27" s="191">
        <v>77827</v>
      </c>
      <c r="O27" s="192">
        <v>51027</v>
      </c>
      <c r="P27" s="192">
        <v>20730</v>
      </c>
      <c r="Q27" s="192">
        <v>5143</v>
      </c>
      <c r="R27" s="192">
        <v>1793</v>
      </c>
      <c r="S27" s="192">
        <v>0</v>
      </c>
      <c r="T27" s="193">
        <v>78693</v>
      </c>
      <c r="U27" s="192">
        <v>0</v>
      </c>
      <c r="V27" s="193">
        <v>78693</v>
      </c>
      <c r="W27" s="192">
        <v>637</v>
      </c>
      <c r="X27" s="192">
        <v>93</v>
      </c>
      <c r="Y27" s="192">
        <v>0</v>
      </c>
      <c r="Z27" s="192">
        <v>14</v>
      </c>
      <c r="AA27" s="192">
        <v>5</v>
      </c>
      <c r="AB27" s="194">
        <v>749</v>
      </c>
    </row>
    <row r="28" spans="1:28" s="44" customFormat="1" ht="15" customHeight="1" x14ac:dyDescent="0.2">
      <c r="A28" s="101" t="s">
        <v>180</v>
      </c>
      <c r="B28" s="34" t="s">
        <v>88</v>
      </c>
      <c r="C28" s="170">
        <v>241715</v>
      </c>
      <c r="D28" s="170">
        <v>873731</v>
      </c>
      <c r="E28" s="170">
        <v>0</v>
      </c>
      <c r="F28" s="170">
        <v>0</v>
      </c>
      <c r="G28" s="170">
        <v>0</v>
      </c>
      <c r="H28" s="190">
        <v>1115446</v>
      </c>
      <c r="I28" s="170">
        <v>414482</v>
      </c>
      <c r="J28" s="190">
        <v>1529928</v>
      </c>
      <c r="K28" s="170">
        <v>124283</v>
      </c>
      <c r="L28" s="190">
        <v>1654211</v>
      </c>
      <c r="M28" s="170">
        <v>1736767</v>
      </c>
      <c r="N28" s="191">
        <v>-82556</v>
      </c>
      <c r="O28" s="192">
        <v>40044</v>
      </c>
      <c r="P28" s="192">
        <v>208662</v>
      </c>
      <c r="Q28" s="192">
        <v>0</v>
      </c>
      <c r="R28" s="192">
        <v>0</v>
      </c>
      <c r="S28" s="192">
        <v>0</v>
      </c>
      <c r="T28" s="193">
        <v>248706</v>
      </c>
      <c r="U28" s="192">
        <v>41095</v>
      </c>
      <c r="V28" s="193">
        <v>289801</v>
      </c>
      <c r="W28" s="192">
        <v>478</v>
      </c>
      <c r="X28" s="192">
        <v>86</v>
      </c>
      <c r="Y28" s="192">
        <v>0</v>
      </c>
      <c r="Z28" s="192">
        <v>0</v>
      </c>
      <c r="AA28" s="192">
        <v>0</v>
      </c>
      <c r="AB28" s="194">
        <v>564</v>
      </c>
    </row>
    <row r="29" spans="1:28" s="44" customFormat="1" ht="15" customHeight="1" x14ac:dyDescent="0.2">
      <c r="A29" s="101">
        <v>860</v>
      </c>
      <c r="B29" s="34" t="s">
        <v>89</v>
      </c>
      <c r="C29" s="170">
        <v>59179</v>
      </c>
      <c r="D29" s="170">
        <v>17232</v>
      </c>
      <c r="E29" s="170">
        <v>0</v>
      </c>
      <c r="F29" s="170">
        <v>0</v>
      </c>
      <c r="G29" s="170">
        <v>0</v>
      </c>
      <c r="H29" s="190">
        <v>76411</v>
      </c>
      <c r="I29" s="170">
        <v>0</v>
      </c>
      <c r="J29" s="190">
        <v>76411</v>
      </c>
      <c r="K29" s="170">
        <v>0</v>
      </c>
      <c r="L29" s="190">
        <v>76411</v>
      </c>
      <c r="M29" s="170">
        <v>62697</v>
      </c>
      <c r="N29" s="191">
        <v>13714</v>
      </c>
      <c r="O29" s="192">
        <v>6931</v>
      </c>
      <c r="P29" s="192">
        <v>2203</v>
      </c>
      <c r="Q29" s="192">
        <v>0</v>
      </c>
      <c r="R29" s="192">
        <v>0</v>
      </c>
      <c r="S29" s="192">
        <v>0</v>
      </c>
      <c r="T29" s="193">
        <v>9134</v>
      </c>
      <c r="U29" s="192">
        <v>0</v>
      </c>
      <c r="V29" s="193">
        <v>9134</v>
      </c>
      <c r="W29" s="192">
        <v>88</v>
      </c>
      <c r="X29" s="192">
        <v>16</v>
      </c>
      <c r="Y29" s="192">
        <v>0</v>
      </c>
      <c r="Z29" s="192">
        <v>0</v>
      </c>
      <c r="AA29" s="192">
        <v>0</v>
      </c>
      <c r="AB29" s="194">
        <v>104</v>
      </c>
    </row>
    <row r="30" spans="1:28" s="44" customFormat="1" ht="15" customHeight="1" x14ac:dyDescent="0.2">
      <c r="A30" s="101">
        <v>865</v>
      </c>
      <c r="B30" s="34" t="s">
        <v>90</v>
      </c>
      <c r="C30" s="170">
        <v>113876</v>
      </c>
      <c r="D30" s="170">
        <v>15362</v>
      </c>
      <c r="E30" s="170">
        <v>0</v>
      </c>
      <c r="F30" s="170">
        <v>0</v>
      </c>
      <c r="G30" s="170">
        <v>0</v>
      </c>
      <c r="H30" s="190">
        <v>129238</v>
      </c>
      <c r="I30" s="170">
        <v>0</v>
      </c>
      <c r="J30" s="190">
        <v>129238</v>
      </c>
      <c r="K30" s="170">
        <v>6999</v>
      </c>
      <c r="L30" s="190">
        <v>136237</v>
      </c>
      <c r="M30" s="170">
        <v>129124</v>
      </c>
      <c r="N30" s="191">
        <v>7113</v>
      </c>
      <c r="O30" s="192">
        <v>12592</v>
      </c>
      <c r="P30" s="192">
        <v>1495</v>
      </c>
      <c r="Q30" s="192">
        <v>0</v>
      </c>
      <c r="R30" s="192">
        <v>0</v>
      </c>
      <c r="S30" s="192">
        <v>0</v>
      </c>
      <c r="T30" s="193">
        <v>14087</v>
      </c>
      <c r="U30" s="192">
        <v>0</v>
      </c>
      <c r="V30" s="193">
        <v>14087</v>
      </c>
      <c r="W30" s="192">
        <v>160</v>
      </c>
      <c r="X30" s="192">
        <v>19</v>
      </c>
      <c r="Y30" s="192">
        <v>0</v>
      </c>
      <c r="Z30" s="192">
        <v>0</v>
      </c>
      <c r="AA30" s="192">
        <v>0</v>
      </c>
      <c r="AB30" s="194">
        <v>179</v>
      </c>
    </row>
    <row r="31" spans="1:28" s="44" customFormat="1" ht="15" customHeight="1" x14ac:dyDescent="0.2">
      <c r="A31" s="101" t="s">
        <v>181</v>
      </c>
      <c r="B31" s="34" t="s">
        <v>91</v>
      </c>
      <c r="C31" s="170">
        <v>227143</v>
      </c>
      <c r="D31" s="170">
        <v>31663</v>
      </c>
      <c r="E31" s="170">
        <v>56470</v>
      </c>
      <c r="F31" s="170">
        <v>6878</v>
      </c>
      <c r="G31" s="170">
        <v>1896</v>
      </c>
      <c r="H31" s="190">
        <v>324050</v>
      </c>
      <c r="I31" s="170">
        <v>0</v>
      </c>
      <c r="J31" s="190">
        <v>324050</v>
      </c>
      <c r="K31" s="170">
        <v>7441</v>
      </c>
      <c r="L31" s="190">
        <v>331491</v>
      </c>
      <c r="M31" s="170">
        <v>298832</v>
      </c>
      <c r="N31" s="191">
        <v>32659</v>
      </c>
      <c r="O31" s="192">
        <v>2211</v>
      </c>
      <c r="P31" s="192">
        <v>3315</v>
      </c>
      <c r="Q31" s="192">
        <v>7681</v>
      </c>
      <c r="R31" s="192">
        <v>723</v>
      </c>
      <c r="S31" s="192">
        <v>231</v>
      </c>
      <c r="T31" s="193">
        <v>14161</v>
      </c>
      <c r="U31" s="192">
        <v>0</v>
      </c>
      <c r="V31" s="193">
        <v>14161</v>
      </c>
      <c r="W31" s="192">
        <v>315</v>
      </c>
      <c r="X31" s="192">
        <v>34</v>
      </c>
      <c r="Y31" s="192">
        <v>1</v>
      </c>
      <c r="Z31" s="192">
        <v>8</v>
      </c>
      <c r="AA31" s="192">
        <v>1</v>
      </c>
      <c r="AB31" s="194">
        <v>359</v>
      </c>
    </row>
    <row r="32" spans="1:28" s="44" customFormat="1" ht="15" customHeight="1" x14ac:dyDescent="0.2">
      <c r="A32" s="101" t="s">
        <v>195</v>
      </c>
      <c r="B32" s="34" t="s">
        <v>92</v>
      </c>
      <c r="C32" s="170">
        <v>596894</v>
      </c>
      <c r="D32" s="170">
        <v>588920</v>
      </c>
      <c r="E32" s="170">
        <v>729218</v>
      </c>
      <c r="F32" s="170">
        <v>0</v>
      </c>
      <c r="G32" s="170">
        <v>26518</v>
      </c>
      <c r="H32" s="190">
        <v>1941550</v>
      </c>
      <c r="I32" s="170">
        <v>0</v>
      </c>
      <c r="J32" s="190">
        <v>1941550</v>
      </c>
      <c r="K32" s="170">
        <v>31077</v>
      </c>
      <c r="L32" s="190">
        <v>1972627</v>
      </c>
      <c r="M32" s="170">
        <v>1292171</v>
      </c>
      <c r="N32" s="191">
        <v>680456</v>
      </c>
      <c r="O32" s="192">
        <v>56051</v>
      </c>
      <c r="P32" s="192">
        <v>64034</v>
      </c>
      <c r="Q32" s="192">
        <v>91919</v>
      </c>
      <c r="R32" s="192">
        <v>0</v>
      </c>
      <c r="S32" s="192">
        <v>2520</v>
      </c>
      <c r="T32" s="193">
        <v>214524</v>
      </c>
      <c r="U32" s="192">
        <v>0</v>
      </c>
      <c r="V32" s="193">
        <v>214524</v>
      </c>
      <c r="W32" s="192">
        <v>758</v>
      </c>
      <c r="X32" s="192">
        <v>168</v>
      </c>
      <c r="Y32" s="192">
        <v>5</v>
      </c>
      <c r="Z32" s="192">
        <v>0</v>
      </c>
      <c r="AA32" s="192">
        <v>11</v>
      </c>
      <c r="AB32" s="194">
        <v>942</v>
      </c>
    </row>
    <row r="33" spans="1:28" s="44" customFormat="1" ht="15" customHeight="1" x14ac:dyDescent="0.2">
      <c r="A33" s="101" t="s">
        <v>182</v>
      </c>
      <c r="B33" s="34" t="s">
        <v>134</v>
      </c>
      <c r="C33" s="170">
        <v>296314</v>
      </c>
      <c r="D33" s="170">
        <v>130531</v>
      </c>
      <c r="E33" s="170">
        <v>47853</v>
      </c>
      <c r="F33" s="170">
        <v>0</v>
      </c>
      <c r="G33" s="170">
        <v>12851</v>
      </c>
      <c r="H33" s="190">
        <v>487549</v>
      </c>
      <c r="I33" s="170">
        <v>0</v>
      </c>
      <c r="J33" s="190">
        <v>487549</v>
      </c>
      <c r="K33" s="170">
        <v>0</v>
      </c>
      <c r="L33" s="190">
        <v>487549</v>
      </c>
      <c r="M33" s="170">
        <v>458870</v>
      </c>
      <c r="N33" s="191">
        <v>28679</v>
      </c>
      <c r="O33" s="192">
        <v>29612</v>
      </c>
      <c r="P33" s="192">
        <v>14577</v>
      </c>
      <c r="Q33" s="192">
        <v>5518</v>
      </c>
      <c r="R33" s="192">
        <v>0</v>
      </c>
      <c r="S33" s="192">
        <v>1577</v>
      </c>
      <c r="T33" s="193">
        <v>51284</v>
      </c>
      <c r="U33" s="192">
        <v>0</v>
      </c>
      <c r="V33" s="193">
        <v>51284</v>
      </c>
      <c r="W33" s="192">
        <v>422</v>
      </c>
      <c r="X33" s="192">
        <v>74</v>
      </c>
      <c r="Y33" s="192">
        <v>6</v>
      </c>
      <c r="Z33" s="192">
        <v>0</v>
      </c>
      <c r="AA33" s="192">
        <v>3</v>
      </c>
      <c r="AB33" s="194">
        <v>505</v>
      </c>
    </row>
    <row r="34" spans="1:28" s="44" customFormat="1" ht="15" customHeight="1" x14ac:dyDescent="0.2">
      <c r="A34" s="101" t="s">
        <v>183</v>
      </c>
      <c r="B34" s="197" t="s">
        <v>93</v>
      </c>
      <c r="C34" s="170">
        <v>355639</v>
      </c>
      <c r="D34" s="170">
        <v>274392</v>
      </c>
      <c r="E34" s="170">
        <v>163958</v>
      </c>
      <c r="F34" s="170">
        <v>0</v>
      </c>
      <c r="G34" s="170">
        <v>23016</v>
      </c>
      <c r="H34" s="190">
        <v>817005</v>
      </c>
      <c r="I34" s="170">
        <v>0</v>
      </c>
      <c r="J34" s="190">
        <v>817005</v>
      </c>
      <c r="K34" s="170">
        <v>15133</v>
      </c>
      <c r="L34" s="190">
        <v>832138</v>
      </c>
      <c r="M34" s="170">
        <v>725685</v>
      </c>
      <c r="N34" s="191">
        <v>106453</v>
      </c>
      <c r="O34" s="192">
        <v>50820</v>
      </c>
      <c r="P34" s="192">
        <v>42168</v>
      </c>
      <c r="Q34" s="192">
        <v>26264</v>
      </c>
      <c r="R34" s="192">
        <v>0</v>
      </c>
      <c r="S34" s="192">
        <v>4522</v>
      </c>
      <c r="T34" s="193">
        <v>123774</v>
      </c>
      <c r="U34" s="192">
        <v>0</v>
      </c>
      <c r="V34" s="193">
        <v>123774</v>
      </c>
      <c r="W34" s="192">
        <v>629</v>
      </c>
      <c r="X34" s="192">
        <v>136</v>
      </c>
      <c r="Y34" s="192">
        <v>9</v>
      </c>
      <c r="Z34" s="192">
        <v>0</v>
      </c>
      <c r="AA34" s="192">
        <v>2</v>
      </c>
      <c r="AB34" s="194">
        <v>776</v>
      </c>
    </row>
    <row r="35" spans="1:28" s="44" customFormat="1" ht="15" customHeight="1" x14ac:dyDescent="0.2">
      <c r="A35" s="101">
        <v>852</v>
      </c>
      <c r="B35" s="34" t="s">
        <v>94</v>
      </c>
      <c r="C35" s="170">
        <v>244182</v>
      </c>
      <c r="D35" s="170">
        <v>122602</v>
      </c>
      <c r="E35" s="170">
        <v>0</v>
      </c>
      <c r="F35" s="170">
        <v>0</v>
      </c>
      <c r="G35" s="170">
        <v>0</v>
      </c>
      <c r="H35" s="190">
        <v>366784</v>
      </c>
      <c r="I35" s="170">
        <v>0</v>
      </c>
      <c r="J35" s="190">
        <v>366784</v>
      </c>
      <c r="K35" s="170">
        <v>0</v>
      </c>
      <c r="L35" s="190">
        <v>366784</v>
      </c>
      <c r="M35" s="170">
        <v>324131</v>
      </c>
      <c r="N35" s="191">
        <v>42653</v>
      </c>
      <c r="O35" s="192">
        <v>22555</v>
      </c>
      <c r="P35" s="192">
        <v>12761</v>
      </c>
      <c r="Q35" s="192">
        <v>0</v>
      </c>
      <c r="R35" s="192">
        <v>0</v>
      </c>
      <c r="S35" s="192">
        <v>0</v>
      </c>
      <c r="T35" s="193">
        <v>35316</v>
      </c>
      <c r="U35" s="192">
        <v>0</v>
      </c>
      <c r="V35" s="193">
        <v>35316</v>
      </c>
      <c r="W35" s="192">
        <v>306</v>
      </c>
      <c r="X35" s="192">
        <v>43</v>
      </c>
      <c r="Y35" s="192">
        <v>0</v>
      </c>
      <c r="Z35" s="192">
        <v>0</v>
      </c>
      <c r="AA35" s="192">
        <v>0</v>
      </c>
      <c r="AB35" s="194">
        <v>349</v>
      </c>
    </row>
    <row r="36" spans="1:28" s="44" customFormat="1" ht="15" customHeight="1" x14ac:dyDescent="0.2">
      <c r="A36" s="101">
        <v>866</v>
      </c>
      <c r="B36" s="34" t="s">
        <v>95</v>
      </c>
      <c r="C36" s="170">
        <v>147794</v>
      </c>
      <c r="D36" s="170">
        <v>54766</v>
      </c>
      <c r="E36" s="170">
        <v>0</v>
      </c>
      <c r="F36" s="170">
        <v>0</v>
      </c>
      <c r="G36" s="170">
        <v>5145</v>
      </c>
      <c r="H36" s="190">
        <v>207705</v>
      </c>
      <c r="I36" s="170">
        <v>0</v>
      </c>
      <c r="J36" s="190">
        <v>207705</v>
      </c>
      <c r="K36" s="170">
        <v>641</v>
      </c>
      <c r="L36" s="190">
        <v>208346</v>
      </c>
      <c r="M36" s="170">
        <v>180094</v>
      </c>
      <c r="N36" s="191">
        <v>28252</v>
      </c>
      <c r="O36" s="192">
        <v>15504</v>
      </c>
      <c r="P36" s="192">
        <v>5686</v>
      </c>
      <c r="Q36" s="192">
        <v>0</v>
      </c>
      <c r="R36" s="192">
        <v>0</v>
      </c>
      <c r="S36" s="192">
        <v>5250</v>
      </c>
      <c r="T36" s="193">
        <v>26440</v>
      </c>
      <c r="U36" s="192">
        <v>0</v>
      </c>
      <c r="V36" s="193">
        <v>26440</v>
      </c>
      <c r="W36" s="192">
        <v>187</v>
      </c>
      <c r="X36" s="192">
        <v>33</v>
      </c>
      <c r="Y36" s="192">
        <v>0</v>
      </c>
      <c r="Z36" s="192">
        <v>0</v>
      </c>
      <c r="AA36" s="192">
        <v>5</v>
      </c>
      <c r="AB36" s="194">
        <v>225</v>
      </c>
    </row>
    <row r="37" spans="1:28" s="44" customFormat="1" ht="15" customHeight="1" x14ac:dyDescent="0.2">
      <c r="A37" s="101" t="s">
        <v>184</v>
      </c>
      <c r="B37" s="34" t="s">
        <v>129</v>
      </c>
      <c r="C37" s="170">
        <v>931106</v>
      </c>
      <c r="D37" s="170">
        <v>780378</v>
      </c>
      <c r="E37" s="170">
        <v>426794</v>
      </c>
      <c r="F37" s="170">
        <v>0</v>
      </c>
      <c r="G37" s="170">
        <v>0</v>
      </c>
      <c r="H37" s="190">
        <v>2138278</v>
      </c>
      <c r="I37" s="170">
        <v>0</v>
      </c>
      <c r="J37" s="190">
        <v>2138278</v>
      </c>
      <c r="K37" s="170">
        <v>0</v>
      </c>
      <c r="L37" s="190">
        <v>2138278</v>
      </c>
      <c r="M37" s="170">
        <v>1988936</v>
      </c>
      <c r="N37" s="191">
        <v>149342</v>
      </c>
      <c r="O37" s="192">
        <v>131486</v>
      </c>
      <c r="P37" s="192">
        <v>136898</v>
      </c>
      <c r="Q37" s="192">
        <v>87927</v>
      </c>
      <c r="R37" s="192">
        <v>0</v>
      </c>
      <c r="S37" s="192">
        <v>0</v>
      </c>
      <c r="T37" s="193">
        <v>356311</v>
      </c>
      <c r="U37" s="192">
        <v>0</v>
      </c>
      <c r="V37" s="193">
        <v>356311</v>
      </c>
      <c r="W37" s="192">
        <v>1990</v>
      </c>
      <c r="X37" s="192">
        <v>276</v>
      </c>
      <c r="Y37" s="192">
        <v>5</v>
      </c>
      <c r="Z37" s="192">
        <v>0</v>
      </c>
      <c r="AA37" s="192">
        <v>0</v>
      </c>
      <c r="AB37" s="194">
        <v>2271</v>
      </c>
    </row>
    <row r="38" spans="1:28" s="44" customFormat="1" ht="15" customHeight="1" x14ac:dyDescent="0.2">
      <c r="A38" s="101" t="s">
        <v>185</v>
      </c>
      <c r="B38" s="197" t="s">
        <v>96</v>
      </c>
      <c r="C38" s="170">
        <v>1051150</v>
      </c>
      <c r="D38" s="170">
        <v>739780</v>
      </c>
      <c r="E38" s="170">
        <v>996499</v>
      </c>
      <c r="F38" s="170">
        <v>0</v>
      </c>
      <c r="G38" s="170">
        <v>10892</v>
      </c>
      <c r="H38" s="190">
        <v>2798321</v>
      </c>
      <c r="I38" s="170">
        <v>0</v>
      </c>
      <c r="J38" s="190">
        <v>2798321</v>
      </c>
      <c r="K38" s="170">
        <v>78761</v>
      </c>
      <c r="L38" s="190">
        <v>2877082</v>
      </c>
      <c r="M38" s="170">
        <v>2345382</v>
      </c>
      <c r="N38" s="191">
        <v>531700</v>
      </c>
      <c r="O38" s="192">
        <v>150984</v>
      </c>
      <c r="P38" s="192">
        <v>124163</v>
      </c>
      <c r="Q38" s="192">
        <v>1043843</v>
      </c>
      <c r="R38" s="192">
        <v>0</v>
      </c>
      <c r="S38" s="192">
        <v>2858</v>
      </c>
      <c r="T38" s="193">
        <v>1321848</v>
      </c>
      <c r="U38" s="192">
        <v>0</v>
      </c>
      <c r="V38" s="193">
        <v>1321848</v>
      </c>
      <c r="W38" s="192">
        <v>1735</v>
      </c>
      <c r="X38" s="192">
        <v>265</v>
      </c>
      <c r="Y38" s="192">
        <v>9</v>
      </c>
      <c r="Z38" s="192">
        <v>0</v>
      </c>
      <c r="AA38" s="192">
        <v>1</v>
      </c>
      <c r="AB38" s="194">
        <v>2010</v>
      </c>
    </row>
    <row r="39" spans="1:28" s="44" customFormat="1" ht="15" customHeight="1" x14ac:dyDescent="0.2">
      <c r="A39" s="101">
        <v>862</v>
      </c>
      <c r="B39" s="34" t="s">
        <v>97</v>
      </c>
      <c r="C39" s="170">
        <v>58190</v>
      </c>
      <c r="D39" s="170">
        <v>4761</v>
      </c>
      <c r="E39" s="170">
        <v>0</v>
      </c>
      <c r="F39" s="170">
        <v>0</v>
      </c>
      <c r="G39" s="170">
        <v>0</v>
      </c>
      <c r="H39" s="190">
        <v>62951</v>
      </c>
      <c r="I39" s="170">
        <v>0</v>
      </c>
      <c r="J39" s="190">
        <v>62951</v>
      </c>
      <c r="K39" s="170">
        <v>0</v>
      </c>
      <c r="L39" s="190">
        <v>62951</v>
      </c>
      <c r="M39" s="170">
        <v>32817</v>
      </c>
      <c r="N39" s="191">
        <v>30134</v>
      </c>
      <c r="O39" s="192">
        <v>7489</v>
      </c>
      <c r="P39" s="192">
        <v>757</v>
      </c>
      <c r="Q39" s="192">
        <v>0</v>
      </c>
      <c r="R39" s="192">
        <v>0</v>
      </c>
      <c r="S39" s="192">
        <v>0</v>
      </c>
      <c r="T39" s="193">
        <v>8246</v>
      </c>
      <c r="U39" s="192">
        <v>0</v>
      </c>
      <c r="V39" s="193">
        <v>8246</v>
      </c>
      <c r="W39" s="192">
        <v>94</v>
      </c>
      <c r="X39" s="192">
        <v>2</v>
      </c>
      <c r="Y39" s="192">
        <v>0</v>
      </c>
      <c r="Z39" s="192">
        <v>0</v>
      </c>
      <c r="AA39" s="192">
        <v>0</v>
      </c>
      <c r="AB39" s="194">
        <v>96</v>
      </c>
    </row>
    <row r="40" spans="1:28" s="44" customFormat="1" ht="15" customHeight="1" x14ac:dyDescent="0.2">
      <c r="A40" s="101" t="s">
        <v>186</v>
      </c>
      <c r="B40" s="197" t="s">
        <v>98</v>
      </c>
      <c r="C40" s="170">
        <v>272688</v>
      </c>
      <c r="D40" s="170">
        <v>174154</v>
      </c>
      <c r="E40" s="170">
        <v>0</v>
      </c>
      <c r="F40" s="170">
        <v>74563</v>
      </c>
      <c r="G40" s="170">
        <v>12732</v>
      </c>
      <c r="H40" s="190">
        <v>534137</v>
      </c>
      <c r="I40" s="170">
        <v>0</v>
      </c>
      <c r="J40" s="190">
        <v>534137</v>
      </c>
      <c r="K40" s="170">
        <v>0</v>
      </c>
      <c r="L40" s="190">
        <v>534137</v>
      </c>
      <c r="M40" s="170">
        <v>0</v>
      </c>
      <c r="N40" s="191">
        <v>534137</v>
      </c>
      <c r="O40" s="192">
        <v>35289</v>
      </c>
      <c r="P40" s="192">
        <v>23098</v>
      </c>
      <c r="Q40" s="192">
        <v>0</v>
      </c>
      <c r="R40" s="192">
        <v>9919</v>
      </c>
      <c r="S40" s="192">
        <v>1636</v>
      </c>
      <c r="T40" s="193">
        <v>69942</v>
      </c>
      <c r="U40" s="192">
        <v>0</v>
      </c>
      <c r="V40" s="193">
        <v>69942</v>
      </c>
      <c r="W40" s="192">
        <v>420</v>
      </c>
      <c r="X40" s="192">
        <v>79</v>
      </c>
      <c r="Y40" s="192">
        <v>0</v>
      </c>
      <c r="Z40" s="192">
        <v>4</v>
      </c>
      <c r="AA40" s="192">
        <v>9</v>
      </c>
      <c r="AB40" s="194">
        <v>512</v>
      </c>
    </row>
    <row r="41" spans="1:28" s="44" customFormat="1" ht="15" customHeight="1" x14ac:dyDescent="0.2">
      <c r="A41" s="101" t="s">
        <v>168</v>
      </c>
      <c r="B41" s="34" t="s">
        <v>99</v>
      </c>
      <c r="C41" s="170">
        <v>476836</v>
      </c>
      <c r="D41" s="170">
        <v>157049</v>
      </c>
      <c r="E41" s="170">
        <v>184435</v>
      </c>
      <c r="F41" s="170">
        <v>0</v>
      </c>
      <c r="G41" s="170">
        <v>0</v>
      </c>
      <c r="H41" s="190">
        <v>818320</v>
      </c>
      <c r="I41" s="170">
        <v>0</v>
      </c>
      <c r="J41" s="190">
        <v>818320</v>
      </c>
      <c r="K41" s="170">
        <v>0</v>
      </c>
      <c r="L41" s="190">
        <v>818320</v>
      </c>
      <c r="M41" s="170">
        <v>14417</v>
      </c>
      <c r="N41" s="191">
        <v>803903</v>
      </c>
      <c r="O41" s="192">
        <v>64214</v>
      </c>
      <c r="P41" s="192">
        <v>20036</v>
      </c>
      <c r="Q41" s="192">
        <v>26717</v>
      </c>
      <c r="R41" s="192">
        <v>0</v>
      </c>
      <c r="S41" s="192">
        <v>0</v>
      </c>
      <c r="T41" s="193">
        <v>110967</v>
      </c>
      <c r="U41" s="192">
        <v>0</v>
      </c>
      <c r="V41" s="193">
        <v>110967</v>
      </c>
      <c r="W41" s="192">
        <v>632</v>
      </c>
      <c r="X41" s="192">
        <v>80</v>
      </c>
      <c r="Y41" s="192">
        <v>23</v>
      </c>
      <c r="Z41" s="192">
        <v>0</v>
      </c>
      <c r="AA41" s="192">
        <v>0</v>
      </c>
      <c r="AB41" s="194">
        <v>735</v>
      </c>
    </row>
    <row r="42" spans="1:28" s="44" customFormat="1" ht="15" customHeight="1" x14ac:dyDescent="0.2">
      <c r="A42" s="101" t="s">
        <v>187</v>
      </c>
      <c r="B42" s="34" t="s">
        <v>100</v>
      </c>
      <c r="C42" s="170">
        <v>1285935</v>
      </c>
      <c r="D42" s="170">
        <v>37436</v>
      </c>
      <c r="E42" s="170">
        <v>0</v>
      </c>
      <c r="F42" s="170">
        <v>0</v>
      </c>
      <c r="G42" s="170">
        <v>27081</v>
      </c>
      <c r="H42" s="190">
        <v>1350452</v>
      </c>
      <c r="I42" s="170">
        <v>0</v>
      </c>
      <c r="J42" s="190">
        <v>1350452</v>
      </c>
      <c r="K42" s="170">
        <v>7620</v>
      </c>
      <c r="L42" s="190">
        <v>1358072</v>
      </c>
      <c r="M42" s="170">
        <v>1152887</v>
      </c>
      <c r="N42" s="191">
        <v>205185</v>
      </c>
      <c r="O42" s="192">
        <v>163019</v>
      </c>
      <c r="P42" s="192">
        <v>6199</v>
      </c>
      <c r="Q42" s="192">
        <v>0</v>
      </c>
      <c r="R42" s="192">
        <v>0</v>
      </c>
      <c r="S42" s="192">
        <v>3726</v>
      </c>
      <c r="T42" s="193">
        <v>172944</v>
      </c>
      <c r="U42" s="192">
        <v>0</v>
      </c>
      <c r="V42" s="193">
        <v>172944</v>
      </c>
      <c r="W42" s="192">
        <v>1168</v>
      </c>
      <c r="X42" s="192">
        <v>1</v>
      </c>
      <c r="Y42" s="192">
        <v>0</v>
      </c>
      <c r="Z42" s="192">
        <v>0</v>
      </c>
      <c r="AA42" s="192">
        <v>13</v>
      </c>
      <c r="AB42" s="194">
        <v>1182</v>
      </c>
    </row>
    <row r="43" spans="1:28" s="44" customFormat="1" ht="15" customHeight="1" x14ac:dyDescent="0.2">
      <c r="A43" s="101">
        <v>864</v>
      </c>
      <c r="B43" s="34" t="s">
        <v>101</v>
      </c>
      <c r="C43" s="170">
        <v>169451</v>
      </c>
      <c r="D43" s="170">
        <v>45669</v>
      </c>
      <c r="E43" s="170">
        <v>66473</v>
      </c>
      <c r="F43" s="170">
        <v>0</v>
      </c>
      <c r="G43" s="170">
        <v>0</v>
      </c>
      <c r="H43" s="190">
        <v>281593</v>
      </c>
      <c r="I43" s="170">
        <v>0</v>
      </c>
      <c r="J43" s="190">
        <v>281593</v>
      </c>
      <c r="K43" s="170">
        <v>26067</v>
      </c>
      <c r="L43" s="190">
        <v>307660</v>
      </c>
      <c r="M43" s="170">
        <v>285618</v>
      </c>
      <c r="N43" s="191">
        <v>22042</v>
      </c>
      <c r="O43" s="192">
        <v>22151</v>
      </c>
      <c r="P43" s="192">
        <v>7245</v>
      </c>
      <c r="Q43" s="192">
        <v>11631</v>
      </c>
      <c r="R43" s="192">
        <v>0</v>
      </c>
      <c r="S43" s="192">
        <v>0</v>
      </c>
      <c r="T43" s="193">
        <v>41027</v>
      </c>
      <c r="U43" s="192">
        <v>0</v>
      </c>
      <c r="V43" s="193">
        <v>41027</v>
      </c>
      <c r="W43" s="192">
        <v>230</v>
      </c>
      <c r="X43" s="192">
        <v>52</v>
      </c>
      <c r="Y43" s="192">
        <v>1</v>
      </c>
      <c r="Z43" s="192">
        <v>0</v>
      </c>
      <c r="AA43" s="192">
        <v>0</v>
      </c>
      <c r="AB43" s="194">
        <v>283</v>
      </c>
    </row>
    <row r="44" spans="1:28" s="44" customFormat="1" ht="15" customHeight="1" x14ac:dyDescent="0.2">
      <c r="A44" s="101" t="s">
        <v>188</v>
      </c>
      <c r="B44" s="34" t="s">
        <v>102</v>
      </c>
      <c r="C44" s="170">
        <v>278490</v>
      </c>
      <c r="D44" s="170">
        <v>42990</v>
      </c>
      <c r="E44" s="170">
        <v>0</v>
      </c>
      <c r="F44" s="170">
        <v>0</v>
      </c>
      <c r="G44" s="170">
        <v>0</v>
      </c>
      <c r="H44" s="190">
        <v>321480</v>
      </c>
      <c r="I44" s="170">
        <v>0</v>
      </c>
      <c r="J44" s="190">
        <v>321480</v>
      </c>
      <c r="K44" s="170">
        <v>7749</v>
      </c>
      <c r="L44" s="190">
        <v>329229</v>
      </c>
      <c r="M44" s="170">
        <v>323195</v>
      </c>
      <c r="N44" s="191">
        <v>6034</v>
      </c>
      <c r="O44" s="192">
        <v>20768</v>
      </c>
      <c r="P44" s="192">
        <v>3509</v>
      </c>
      <c r="Q44" s="192">
        <v>0</v>
      </c>
      <c r="R44" s="192">
        <v>0</v>
      </c>
      <c r="S44" s="192">
        <v>574</v>
      </c>
      <c r="T44" s="193">
        <v>24851</v>
      </c>
      <c r="U44" s="192">
        <v>0</v>
      </c>
      <c r="V44" s="193">
        <v>24851</v>
      </c>
      <c r="W44" s="192">
        <v>251</v>
      </c>
      <c r="X44" s="192">
        <v>32</v>
      </c>
      <c r="Y44" s="192">
        <v>0</v>
      </c>
      <c r="Z44" s="192">
        <v>0</v>
      </c>
      <c r="AA44" s="192">
        <v>7</v>
      </c>
      <c r="AB44" s="194">
        <v>290</v>
      </c>
    </row>
    <row r="45" spans="1:28" s="44" customFormat="1" ht="15" customHeight="1" x14ac:dyDescent="0.2">
      <c r="A45" s="101">
        <v>853</v>
      </c>
      <c r="B45" s="34" t="s">
        <v>103</v>
      </c>
      <c r="C45" s="170">
        <v>584458</v>
      </c>
      <c r="D45" s="170">
        <v>405637</v>
      </c>
      <c r="E45" s="170">
        <v>48583</v>
      </c>
      <c r="F45" s="170">
        <v>0</v>
      </c>
      <c r="G45" s="170">
        <v>0</v>
      </c>
      <c r="H45" s="190">
        <v>1038678</v>
      </c>
      <c r="I45" s="170">
        <v>0</v>
      </c>
      <c r="J45" s="190">
        <v>1038678</v>
      </c>
      <c r="K45" s="170">
        <v>0</v>
      </c>
      <c r="L45" s="190">
        <v>1038678</v>
      </c>
      <c r="M45" s="170">
        <v>0</v>
      </c>
      <c r="N45" s="191">
        <v>1038678</v>
      </c>
      <c r="O45" s="192">
        <v>66639</v>
      </c>
      <c r="P45" s="192">
        <v>52683</v>
      </c>
      <c r="Q45" s="192">
        <v>7001</v>
      </c>
      <c r="R45" s="192">
        <v>0</v>
      </c>
      <c r="S45" s="192">
        <v>0</v>
      </c>
      <c r="T45" s="193">
        <v>126323</v>
      </c>
      <c r="U45" s="192">
        <v>0</v>
      </c>
      <c r="V45" s="193">
        <v>126323</v>
      </c>
      <c r="W45" s="192">
        <v>800</v>
      </c>
      <c r="X45" s="192">
        <v>212</v>
      </c>
      <c r="Y45" s="192">
        <v>2</v>
      </c>
      <c r="Z45" s="192">
        <v>0</v>
      </c>
      <c r="AA45" s="192">
        <v>0</v>
      </c>
      <c r="AB45" s="194">
        <v>1014</v>
      </c>
    </row>
    <row r="46" spans="1:28" s="44" customFormat="1" ht="15" customHeight="1" x14ac:dyDescent="0.2">
      <c r="A46" s="101" t="s">
        <v>189</v>
      </c>
      <c r="B46" s="34" t="s">
        <v>104</v>
      </c>
      <c r="C46" s="170">
        <v>322940</v>
      </c>
      <c r="D46" s="170">
        <v>193949</v>
      </c>
      <c r="E46" s="170">
        <v>669681</v>
      </c>
      <c r="F46" s="170">
        <v>0</v>
      </c>
      <c r="G46" s="170">
        <v>0</v>
      </c>
      <c r="H46" s="190">
        <v>1186570</v>
      </c>
      <c r="I46" s="170">
        <v>0</v>
      </c>
      <c r="J46" s="190">
        <v>1186570</v>
      </c>
      <c r="K46" s="170">
        <v>13952</v>
      </c>
      <c r="L46" s="190">
        <v>1200522</v>
      </c>
      <c r="M46" s="170">
        <v>1047407</v>
      </c>
      <c r="N46" s="191">
        <v>153115</v>
      </c>
      <c r="O46" s="192">
        <v>39164</v>
      </c>
      <c r="P46" s="192">
        <v>26381</v>
      </c>
      <c r="Q46" s="192">
        <v>157909</v>
      </c>
      <c r="R46" s="192">
        <v>0</v>
      </c>
      <c r="S46" s="192">
        <v>0</v>
      </c>
      <c r="T46" s="193">
        <v>223454</v>
      </c>
      <c r="U46" s="192">
        <v>0</v>
      </c>
      <c r="V46" s="193">
        <v>223454</v>
      </c>
      <c r="W46" s="192">
        <v>500</v>
      </c>
      <c r="X46" s="192">
        <v>108</v>
      </c>
      <c r="Y46" s="192">
        <v>6</v>
      </c>
      <c r="Z46" s="192">
        <v>0</v>
      </c>
      <c r="AA46" s="192">
        <v>0</v>
      </c>
      <c r="AB46" s="194">
        <v>614</v>
      </c>
    </row>
    <row r="47" spans="1:28" s="44" customFormat="1" ht="15" customHeight="1" x14ac:dyDescent="0.2">
      <c r="A47" s="101" t="s">
        <v>190</v>
      </c>
      <c r="B47" s="34" t="s">
        <v>105</v>
      </c>
      <c r="C47" s="170">
        <v>928735</v>
      </c>
      <c r="D47" s="170">
        <v>1483128</v>
      </c>
      <c r="E47" s="170">
        <v>4276715</v>
      </c>
      <c r="F47" s="170">
        <v>59766</v>
      </c>
      <c r="G47" s="170">
        <v>86092</v>
      </c>
      <c r="H47" s="190">
        <v>6834436</v>
      </c>
      <c r="I47" s="170">
        <v>0</v>
      </c>
      <c r="J47" s="190">
        <v>6834436</v>
      </c>
      <c r="K47" s="170">
        <v>42654</v>
      </c>
      <c r="L47" s="190">
        <v>6877090</v>
      </c>
      <c r="M47" s="170">
        <v>6374297</v>
      </c>
      <c r="N47" s="191">
        <v>502793</v>
      </c>
      <c r="O47" s="192">
        <v>142194</v>
      </c>
      <c r="P47" s="192">
        <v>357358</v>
      </c>
      <c r="Q47" s="192">
        <v>941794</v>
      </c>
      <c r="R47" s="192">
        <v>12464</v>
      </c>
      <c r="S47" s="192">
        <v>16783</v>
      </c>
      <c r="T47" s="193">
        <v>1470593</v>
      </c>
      <c r="U47" s="192">
        <v>0</v>
      </c>
      <c r="V47" s="193">
        <v>1470593</v>
      </c>
      <c r="W47" s="192">
        <v>2079</v>
      </c>
      <c r="X47" s="192">
        <v>340</v>
      </c>
      <c r="Y47" s="192">
        <v>4</v>
      </c>
      <c r="Z47" s="192">
        <v>7</v>
      </c>
      <c r="AA47" s="192">
        <v>17</v>
      </c>
      <c r="AB47" s="194">
        <v>2447</v>
      </c>
    </row>
    <row r="48" spans="1:28" s="44" customFormat="1" ht="15" customHeight="1" x14ac:dyDescent="0.2">
      <c r="A48" s="101" t="s">
        <v>191</v>
      </c>
      <c r="B48" s="197" t="s">
        <v>106</v>
      </c>
      <c r="C48" s="170">
        <v>902944</v>
      </c>
      <c r="D48" s="170">
        <v>669751</v>
      </c>
      <c r="E48" s="170">
        <v>0</v>
      </c>
      <c r="F48" s="170">
        <v>0</v>
      </c>
      <c r="G48" s="170">
        <v>32576</v>
      </c>
      <c r="H48" s="190">
        <v>1605271</v>
      </c>
      <c r="I48" s="170">
        <v>0</v>
      </c>
      <c r="J48" s="190">
        <v>1605271</v>
      </c>
      <c r="K48" s="170">
        <v>340149</v>
      </c>
      <c r="L48" s="190">
        <v>1945420</v>
      </c>
      <c r="M48" s="170">
        <v>1583988</v>
      </c>
      <c r="N48" s="191">
        <v>361432</v>
      </c>
      <c r="O48" s="192">
        <v>108618</v>
      </c>
      <c r="P48" s="192">
        <v>82927</v>
      </c>
      <c r="Q48" s="192">
        <v>0</v>
      </c>
      <c r="R48" s="192">
        <v>0</v>
      </c>
      <c r="S48" s="192">
        <v>3983</v>
      </c>
      <c r="T48" s="193">
        <v>195528</v>
      </c>
      <c r="U48" s="192">
        <v>0</v>
      </c>
      <c r="V48" s="193">
        <v>195528</v>
      </c>
      <c r="W48" s="192">
        <v>1265</v>
      </c>
      <c r="X48" s="192">
        <v>249</v>
      </c>
      <c r="Y48" s="192">
        <v>0</v>
      </c>
      <c r="Z48" s="192">
        <v>0</v>
      </c>
      <c r="AA48" s="192">
        <v>12</v>
      </c>
      <c r="AB48" s="194">
        <v>1526</v>
      </c>
    </row>
    <row r="49" spans="1:28" s="44" customFormat="1" ht="15" customHeight="1" x14ac:dyDescent="0.2">
      <c r="A49" s="101">
        <v>867</v>
      </c>
      <c r="B49" s="34" t="s">
        <v>107</v>
      </c>
      <c r="C49" s="170">
        <v>178035</v>
      </c>
      <c r="D49" s="170">
        <v>58216</v>
      </c>
      <c r="E49" s="170">
        <v>0</v>
      </c>
      <c r="F49" s="170">
        <v>0</v>
      </c>
      <c r="G49" s="170">
        <v>24389</v>
      </c>
      <c r="H49" s="190">
        <v>260640</v>
      </c>
      <c r="I49" s="170">
        <v>0</v>
      </c>
      <c r="J49" s="190">
        <v>260640</v>
      </c>
      <c r="K49" s="170">
        <v>1605</v>
      </c>
      <c r="L49" s="190">
        <v>262245</v>
      </c>
      <c r="M49" s="170">
        <v>277631</v>
      </c>
      <c r="N49" s="191">
        <v>-15386</v>
      </c>
      <c r="O49" s="192">
        <v>4542</v>
      </c>
      <c r="P49" s="192">
        <v>1668</v>
      </c>
      <c r="Q49" s="192">
        <v>0</v>
      </c>
      <c r="R49" s="192">
        <v>0</v>
      </c>
      <c r="S49" s="192">
        <v>1501</v>
      </c>
      <c r="T49" s="193">
        <v>7711</v>
      </c>
      <c r="U49" s="192">
        <v>0</v>
      </c>
      <c r="V49" s="193">
        <v>7711</v>
      </c>
      <c r="W49" s="192">
        <v>232</v>
      </c>
      <c r="X49" s="192">
        <v>20</v>
      </c>
      <c r="Y49" s="192">
        <v>0</v>
      </c>
      <c r="Z49" s="192">
        <v>0</v>
      </c>
      <c r="AA49" s="192">
        <v>11</v>
      </c>
      <c r="AB49" s="194">
        <v>263</v>
      </c>
    </row>
    <row r="50" spans="1:28" s="44" customFormat="1" ht="15" customHeight="1" x14ac:dyDescent="0.2">
      <c r="A50" s="101" t="s">
        <v>169</v>
      </c>
      <c r="B50" s="34" t="s">
        <v>115</v>
      </c>
      <c r="C50" s="170">
        <v>142317</v>
      </c>
      <c r="D50" s="170">
        <v>169327</v>
      </c>
      <c r="E50" s="170">
        <v>386862</v>
      </c>
      <c r="F50" s="170">
        <v>0</v>
      </c>
      <c r="G50" s="170">
        <v>0</v>
      </c>
      <c r="H50" s="190">
        <v>698506</v>
      </c>
      <c r="I50" s="170">
        <v>0</v>
      </c>
      <c r="J50" s="190">
        <v>698506</v>
      </c>
      <c r="K50" s="170">
        <v>64343</v>
      </c>
      <c r="L50" s="190">
        <v>762849</v>
      </c>
      <c r="M50" s="170">
        <v>647552</v>
      </c>
      <c r="N50" s="191">
        <v>115297</v>
      </c>
      <c r="O50" s="192">
        <v>19615</v>
      </c>
      <c r="P50" s="192">
        <v>23242</v>
      </c>
      <c r="Q50" s="192">
        <v>81131</v>
      </c>
      <c r="R50" s="192">
        <v>0</v>
      </c>
      <c r="S50" s="192">
        <v>0</v>
      </c>
      <c r="T50" s="193">
        <v>123988</v>
      </c>
      <c r="U50" s="192">
        <v>0</v>
      </c>
      <c r="V50" s="193">
        <v>123988</v>
      </c>
      <c r="W50" s="192">
        <v>305</v>
      </c>
      <c r="X50" s="192">
        <v>55</v>
      </c>
      <c r="Y50" s="192">
        <v>1</v>
      </c>
      <c r="Z50" s="192">
        <v>0</v>
      </c>
      <c r="AA50" s="192">
        <v>0</v>
      </c>
      <c r="AB50" s="194">
        <v>361</v>
      </c>
    </row>
    <row r="51" spans="1:28" s="44" customFormat="1" ht="15" customHeight="1" x14ac:dyDescent="0.2">
      <c r="A51" s="101">
        <v>856</v>
      </c>
      <c r="B51" s="34" t="s">
        <v>108</v>
      </c>
      <c r="C51" s="170">
        <v>5805641</v>
      </c>
      <c r="D51" s="170">
        <v>610600</v>
      </c>
      <c r="E51" s="170">
        <v>1188705</v>
      </c>
      <c r="F51" s="170">
        <v>0</v>
      </c>
      <c r="G51" s="170">
        <v>41098</v>
      </c>
      <c r="H51" s="190">
        <v>7646044</v>
      </c>
      <c r="I51" s="170">
        <v>0</v>
      </c>
      <c r="J51" s="190">
        <v>7646044</v>
      </c>
      <c r="K51" s="170">
        <v>286302</v>
      </c>
      <c r="L51" s="190">
        <v>7932346</v>
      </c>
      <c r="M51" s="170">
        <v>0</v>
      </c>
      <c r="N51" s="191">
        <v>7932346</v>
      </c>
      <c r="O51" s="192">
        <v>493028</v>
      </c>
      <c r="P51" s="192">
        <v>55407</v>
      </c>
      <c r="Q51" s="192">
        <v>119630</v>
      </c>
      <c r="R51" s="192">
        <v>0</v>
      </c>
      <c r="S51" s="192">
        <v>3975</v>
      </c>
      <c r="T51" s="193">
        <v>672040</v>
      </c>
      <c r="U51" s="192">
        <v>0</v>
      </c>
      <c r="V51" s="193">
        <v>672040</v>
      </c>
      <c r="W51" s="192">
        <v>7058</v>
      </c>
      <c r="X51" s="192">
        <v>345</v>
      </c>
      <c r="Y51" s="192">
        <v>57</v>
      </c>
      <c r="Z51" s="192">
        <v>0</v>
      </c>
      <c r="AA51" s="192">
        <v>0</v>
      </c>
      <c r="AB51" s="194">
        <v>7460</v>
      </c>
    </row>
    <row r="52" spans="1:28" s="44" customFormat="1" ht="15" customHeight="1" x14ac:dyDescent="0.2">
      <c r="A52" s="101">
        <v>854</v>
      </c>
      <c r="B52" s="34" t="s">
        <v>109</v>
      </c>
      <c r="C52" s="170">
        <v>232171</v>
      </c>
      <c r="D52" s="170">
        <v>177949</v>
      </c>
      <c r="E52" s="170">
        <v>221060</v>
      </c>
      <c r="F52" s="170">
        <v>0</v>
      </c>
      <c r="G52" s="170">
        <v>0</v>
      </c>
      <c r="H52" s="190">
        <v>631180</v>
      </c>
      <c r="I52" s="170">
        <v>0</v>
      </c>
      <c r="J52" s="190">
        <v>631180</v>
      </c>
      <c r="K52" s="170">
        <v>78614</v>
      </c>
      <c r="L52" s="190">
        <v>709794</v>
      </c>
      <c r="M52" s="170">
        <v>568848</v>
      </c>
      <c r="N52" s="191">
        <v>140946</v>
      </c>
      <c r="O52" s="192">
        <v>29819</v>
      </c>
      <c r="P52" s="192">
        <v>22855</v>
      </c>
      <c r="Q52" s="192">
        <v>28392</v>
      </c>
      <c r="R52" s="192">
        <v>0</v>
      </c>
      <c r="S52" s="192">
        <v>0</v>
      </c>
      <c r="T52" s="193">
        <v>81066</v>
      </c>
      <c r="U52" s="192">
        <v>0</v>
      </c>
      <c r="V52" s="193">
        <v>81066</v>
      </c>
      <c r="W52" s="192">
        <v>391</v>
      </c>
      <c r="X52" s="192">
        <v>73</v>
      </c>
      <c r="Y52" s="192">
        <v>5</v>
      </c>
      <c r="Z52" s="192">
        <v>0</v>
      </c>
      <c r="AA52" s="192">
        <v>0</v>
      </c>
      <c r="AB52" s="194">
        <v>469</v>
      </c>
    </row>
    <row r="53" spans="1:28" s="44" customFormat="1" ht="15" customHeight="1" x14ac:dyDescent="0.2">
      <c r="A53" s="101">
        <v>858</v>
      </c>
      <c r="B53" s="34" t="s">
        <v>110</v>
      </c>
      <c r="C53" s="170">
        <v>358308</v>
      </c>
      <c r="D53" s="170">
        <v>155506</v>
      </c>
      <c r="E53" s="170">
        <v>0</v>
      </c>
      <c r="F53" s="170">
        <v>22107</v>
      </c>
      <c r="G53" s="170">
        <v>10626</v>
      </c>
      <c r="H53" s="190">
        <v>546547</v>
      </c>
      <c r="I53" s="170">
        <v>0</v>
      </c>
      <c r="J53" s="190">
        <v>546547</v>
      </c>
      <c r="K53" s="170">
        <v>16386</v>
      </c>
      <c r="L53" s="190">
        <v>562933</v>
      </c>
      <c r="M53" s="170">
        <v>597153</v>
      </c>
      <c r="N53" s="191">
        <v>-34220</v>
      </c>
      <c r="O53" s="192">
        <v>41359</v>
      </c>
      <c r="P53" s="192">
        <v>18984</v>
      </c>
      <c r="Q53" s="192">
        <v>0</v>
      </c>
      <c r="R53" s="192">
        <v>2976</v>
      </c>
      <c r="S53" s="192">
        <v>1336</v>
      </c>
      <c r="T53" s="193">
        <v>64655</v>
      </c>
      <c r="U53" s="192">
        <v>0</v>
      </c>
      <c r="V53" s="193">
        <v>64655</v>
      </c>
      <c r="W53" s="192">
        <v>560</v>
      </c>
      <c r="X53" s="192">
        <v>78</v>
      </c>
      <c r="Y53" s="192">
        <v>0</v>
      </c>
      <c r="Z53" s="192">
        <v>6</v>
      </c>
      <c r="AA53" s="192">
        <v>10</v>
      </c>
      <c r="AB53" s="194">
        <v>654</v>
      </c>
    </row>
    <row r="54" spans="1:28" s="44" customFormat="1" ht="15" customHeight="1" x14ac:dyDescent="0.2">
      <c r="A54" s="101" t="s">
        <v>192</v>
      </c>
      <c r="B54" s="197" t="s">
        <v>111</v>
      </c>
      <c r="C54" s="170">
        <v>227470</v>
      </c>
      <c r="D54" s="170">
        <v>176114</v>
      </c>
      <c r="E54" s="170">
        <v>205169</v>
      </c>
      <c r="F54" s="170">
        <v>0</v>
      </c>
      <c r="G54" s="170">
        <v>18049</v>
      </c>
      <c r="H54" s="190">
        <v>626802</v>
      </c>
      <c r="I54" s="170">
        <v>0</v>
      </c>
      <c r="J54" s="190">
        <v>626802</v>
      </c>
      <c r="K54" s="170">
        <v>10668</v>
      </c>
      <c r="L54" s="190">
        <v>637470</v>
      </c>
      <c r="M54" s="170">
        <v>611833</v>
      </c>
      <c r="N54" s="191">
        <v>25637</v>
      </c>
      <c r="O54" s="192">
        <v>27446</v>
      </c>
      <c r="P54" s="192">
        <v>23835</v>
      </c>
      <c r="Q54" s="192">
        <v>31827</v>
      </c>
      <c r="R54" s="192">
        <v>0</v>
      </c>
      <c r="S54" s="192">
        <v>2297</v>
      </c>
      <c r="T54" s="193">
        <v>85405</v>
      </c>
      <c r="U54" s="192">
        <v>0</v>
      </c>
      <c r="V54" s="193">
        <v>85405</v>
      </c>
      <c r="W54" s="192">
        <v>317</v>
      </c>
      <c r="X54" s="192">
        <v>80</v>
      </c>
      <c r="Y54" s="192">
        <v>5</v>
      </c>
      <c r="Z54" s="192">
        <v>0</v>
      </c>
      <c r="AA54" s="192">
        <v>10</v>
      </c>
      <c r="AB54" s="194">
        <v>412</v>
      </c>
    </row>
    <row r="55" spans="1:28" s="44" customFormat="1" ht="15" customHeight="1" x14ac:dyDescent="0.2">
      <c r="A55" s="101" t="s">
        <v>193</v>
      </c>
      <c r="B55" s="34" t="s">
        <v>112</v>
      </c>
      <c r="C55" s="170">
        <v>170820</v>
      </c>
      <c r="D55" s="170">
        <v>31940</v>
      </c>
      <c r="E55" s="170">
        <v>328600</v>
      </c>
      <c r="F55" s="170">
        <v>9158</v>
      </c>
      <c r="G55" s="170">
        <v>9739</v>
      </c>
      <c r="H55" s="190">
        <v>550257</v>
      </c>
      <c r="I55" s="170">
        <v>0</v>
      </c>
      <c r="J55" s="190">
        <v>550257</v>
      </c>
      <c r="K55" s="170">
        <v>1934</v>
      </c>
      <c r="L55" s="190">
        <v>552191</v>
      </c>
      <c r="M55" s="170">
        <v>421406</v>
      </c>
      <c r="N55" s="191">
        <v>130785</v>
      </c>
      <c r="O55" s="192">
        <v>16452</v>
      </c>
      <c r="P55" s="192">
        <v>3107</v>
      </c>
      <c r="Q55" s="192">
        <v>40639</v>
      </c>
      <c r="R55" s="192">
        <v>923</v>
      </c>
      <c r="S55" s="192">
        <v>976</v>
      </c>
      <c r="T55" s="193">
        <v>62097</v>
      </c>
      <c r="U55" s="192">
        <v>0</v>
      </c>
      <c r="V55" s="193">
        <v>62097</v>
      </c>
      <c r="W55" s="192">
        <v>229</v>
      </c>
      <c r="X55" s="192">
        <v>33</v>
      </c>
      <c r="Y55" s="192">
        <v>2</v>
      </c>
      <c r="Z55" s="192">
        <v>8</v>
      </c>
      <c r="AA55" s="192">
        <v>4</v>
      </c>
      <c r="AB55" s="194">
        <v>276</v>
      </c>
    </row>
    <row r="56" spans="1:28" s="44" customFormat="1" ht="15" customHeight="1" x14ac:dyDescent="0.2">
      <c r="A56" s="101">
        <v>855</v>
      </c>
      <c r="B56" s="34" t="s">
        <v>116</v>
      </c>
      <c r="C56" s="170">
        <v>281160</v>
      </c>
      <c r="D56" s="170">
        <v>148606</v>
      </c>
      <c r="E56" s="170">
        <v>0</v>
      </c>
      <c r="F56" s="170">
        <v>0</v>
      </c>
      <c r="G56" s="170">
        <v>0</v>
      </c>
      <c r="H56" s="190">
        <v>429766</v>
      </c>
      <c r="I56" s="170">
        <v>0</v>
      </c>
      <c r="J56" s="190">
        <v>429766</v>
      </c>
      <c r="K56" s="170">
        <v>12082</v>
      </c>
      <c r="L56" s="190">
        <v>441848</v>
      </c>
      <c r="M56" s="170">
        <v>407624</v>
      </c>
      <c r="N56" s="191">
        <v>34224</v>
      </c>
      <c r="O56" s="192">
        <v>29165</v>
      </c>
      <c r="P56" s="192">
        <v>15415</v>
      </c>
      <c r="Q56" s="192">
        <v>805</v>
      </c>
      <c r="R56" s="192">
        <v>0</v>
      </c>
      <c r="S56" s="192">
        <v>0</v>
      </c>
      <c r="T56" s="193">
        <v>45385</v>
      </c>
      <c r="U56" s="192">
        <v>0</v>
      </c>
      <c r="V56" s="193">
        <v>45385</v>
      </c>
      <c r="W56" s="192">
        <v>370</v>
      </c>
      <c r="X56" s="192">
        <v>47</v>
      </c>
      <c r="Y56" s="192">
        <v>6</v>
      </c>
      <c r="Z56" s="192">
        <v>0</v>
      </c>
      <c r="AA56" s="192">
        <v>0</v>
      </c>
      <c r="AB56" s="194">
        <v>423</v>
      </c>
    </row>
    <row r="57" spans="1:28" s="44" customFormat="1" ht="15" customHeight="1" x14ac:dyDescent="0.2">
      <c r="A57" s="101" t="s">
        <v>194</v>
      </c>
      <c r="B57" s="197" t="s">
        <v>113</v>
      </c>
      <c r="C57" s="198">
        <v>307059</v>
      </c>
      <c r="D57" s="198">
        <v>248227</v>
      </c>
      <c r="E57" s="198">
        <v>108802</v>
      </c>
      <c r="F57" s="198">
        <v>0</v>
      </c>
      <c r="G57" s="198">
        <v>0</v>
      </c>
      <c r="H57" s="199">
        <v>664088</v>
      </c>
      <c r="I57" s="198">
        <v>0</v>
      </c>
      <c r="J57" s="200">
        <v>664088</v>
      </c>
      <c r="K57" s="170">
        <v>10988</v>
      </c>
      <c r="L57" s="200">
        <v>675076</v>
      </c>
      <c r="M57" s="170">
        <v>563941</v>
      </c>
      <c r="N57" s="199">
        <v>111135</v>
      </c>
      <c r="O57" s="192">
        <v>30795</v>
      </c>
      <c r="P57" s="192">
        <v>27984</v>
      </c>
      <c r="Q57" s="192">
        <v>12448</v>
      </c>
      <c r="R57" s="192">
        <v>0</v>
      </c>
      <c r="S57" s="192">
        <v>0</v>
      </c>
      <c r="T57" s="201">
        <v>71227</v>
      </c>
      <c r="U57" s="192">
        <v>0</v>
      </c>
      <c r="V57" s="202">
        <v>71227</v>
      </c>
      <c r="W57" s="192">
        <v>520</v>
      </c>
      <c r="X57" s="192">
        <v>90</v>
      </c>
      <c r="Y57" s="192">
        <v>1</v>
      </c>
      <c r="Z57" s="192">
        <v>0</v>
      </c>
      <c r="AA57" s="192">
        <v>0</v>
      </c>
      <c r="AB57" s="194">
        <v>611</v>
      </c>
    </row>
    <row r="58" spans="1:28" s="44" customFormat="1" ht="12" x14ac:dyDescent="0.2">
      <c r="A58" s="162"/>
      <c r="B58" s="197"/>
      <c r="C58" s="203"/>
      <c r="D58" s="203"/>
      <c r="E58" s="203"/>
      <c r="F58" s="204"/>
      <c r="G58" s="205"/>
      <c r="H58" s="203"/>
      <c r="I58" s="204"/>
      <c r="J58" s="203"/>
      <c r="K58" s="204"/>
      <c r="L58" s="203"/>
      <c r="M58" s="204"/>
      <c r="N58" s="206"/>
      <c r="O58" s="207"/>
      <c r="P58" s="207"/>
      <c r="Q58" s="208"/>
      <c r="R58" s="208"/>
      <c r="S58" s="207"/>
      <c r="T58" s="207"/>
      <c r="U58" s="208"/>
      <c r="V58" s="207"/>
      <c r="W58" s="207"/>
      <c r="X58" s="207"/>
      <c r="Y58" s="208"/>
      <c r="Z58" s="208"/>
      <c r="AA58" s="207"/>
      <c r="AB58" s="209"/>
    </row>
    <row r="59" spans="1:28" s="44" customFormat="1" ht="12.75" thickBot="1" x14ac:dyDescent="0.25">
      <c r="A59" s="162"/>
      <c r="B59" s="47" t="s">
        <v>114</v>
      </c>
      <c r="C59" s="210">
        <v>32322361</v>
      </c>
      <c r="D59" s="210">
        <v>16273608</v>
      </c>
      <c r="E59" s="210">
        <v>14548532</v>
      </c>
      <c r="F59" s="210">
        <v>3103728</v>
      </c>
      <c r="G59" s="210">
        <v>1226643</v>
      </c>
      <c r="H59" s="210">
        <v>67474872</v>
      </c>
      <c r="I59" s="210">
        <v>819913</v>
      </c>
      <c r="J59" s="210">
        <v>68294785</v>
      </c>
      <c r="K59" s="210">
        <v>1757494</v>
      </c>
      <c r="L59" s="210">
        <v>70052279</v>
      </c>
      <c r="M59" s="210">
        <v>54059523</v>
      </c>
      <c r="N59" s="210">
        <v>15992756</v>
      </c>
      <c r="O59" s="211">
        <v>3839429</v>
      </c>
      <c r="P59" s="211">
        <v>2603396</v>
      </c>
      <c r="Q59" s="211">
        <v>3660948</v>
      </c>
      <c r="R59" s="211">
        <v>840415</v>
      </c>
      <c r="S59" s="211">
        <v>151643</v>
      </c>
      <c r="T59" s="211">
        <v>11095831</v>
      </c>
      <c r="U59" s="211">
        <v>155127</v>
      </c>
      <c r="V59" s="211">
        <v>11250958</v>
      </c>
      <c r="W59" s="211">
        <v>50713</v>
      </c>
      <c r="X59" s="211">
        <v>6351</v>
      </c>
      <c r="Y59" s="211">
        <v>215</v>
      </c>
      <c r="Z59" s="211">
        <v>312</v>
      </c>
      <c r="AA59" s="211">
        <v>233</v>
      </c>
      <c r="AB59" s="211">
        <v>57824</v>
      </c>
    </row>
    <row r="60" spans="1:28" s="44" customFormat="1" ht="12.75" thickTop="1" x14ac:dyDescent="0.2">
      <c r="A60" s="162"/>
      <c r="C60" s="168"/>
      <c r="D60" s="168"/>
      <c r="E60" s="168"/>
      <c r="F60" s="212"/>
      <c r="G60" s="212"/>
      <c r="H60" s="168"/>
      <c r="I60" s="212"/>
      <c r="J60" s="168"/>
      <c r="K60" s="212"/>
      <c r="L60" s="168"/>
      <c r="M60" s="212"/>
      <c r="N60" s="168"/>
    </row>
    <row r="61" spans="1:28" s="213" customFormat="1" ht="12" x14ac:dyDescent="0.2">
      <c r="B61" s="214"/>
      <c r="C61" s="214" t="s">
        <v>208</v>
      </c>
      <c r="D61" s="215"/>
      <c r="E61" s="214"/>
      <c r="F61" s="215"/>
      <c r="G61" s="214"/>
      <c r="H61" s="215"/>
      <c r="I61" s="214"/>
      <c r="J61" s="215"/>
      <c r="N61" s="214"/>
    </row>
    <row r="62" spans="1:28" s="213" customFormat="1" ht="12" x14ac:dyDescent="0.2">
      <c r="B62" s="214"/>
      <c r="C62" s="214" t="s">
        <v>145</v>
      </c>
      <c r="D62" s="215"/>
      <c r="E62" s="214"/>
      <c r="F62" s="215"/>
      <c r="G62" s="214"/>
      <c r="H62" s="215"/>
      <c r="I62" s="214"/>
      <c r="J62" s="215"/>
      <c r="N62" s="214"/>
    </row>
    <row r="63" spans="1:28" s="213" customFormat="1" ht="12" x14ac:dyDescent="0.2">
      <c r="A63" s="216"/>
      <c r="C63" s="214"/>
      <c r="D63" s="214"/>
      <c r="E63" s="214"/>
      <c r="F63" s="215"/>
      <c r="G63" s="215"/>
      <c r="H63" s="214"/>
      <c r="I63" s="215"/>
      <c r="J63" s="214"/>
      <c r="K63" s="215"/>
      <c r="L63" s="214"/>
      <c r="M63" s="215"/>
      <c r="N63" s="214"/>
    </row>
  </sheetData>
  <sheetProtection formatCells="0"/>
  <mergeCells count="3">
    <mergeCell ref="C1:J1"/>
    <mergeCell ref="O1:V1"/>
    <mergeCell ref="W1:AB1"/>
  </mergeCells>
  <phoneticPr fontId="0" type="noConversion"/>
  <printOptions horizontalCentered="1" gridLines="1" gridLinesSet="0"/>
  <pageMargins left="0.35" right="0.35" top="1" bottom="0.75" header="0.5" footer="0.5"/>
  <pageSetup scale="79" fitToWidth="2" fitToHeight="2" pageOrder="overThenDown" orientation="landscape" r:id="rId1"/>
  <headerFooter alignWithMargins="0">
    <oddHeader>&amp;C&amp;"Arial,Bold"&amp;14Municipal Gas Utilities Operating Revenues, Volumes Sold and Numbers of Customers for the Year Ended December 31, 2019</oddHeader>
    <oddFooter>&amp;L&amp;"Arial,Regular"&amp;10Souce: IUB Form MG-1, page 4&amp;C&amp;"Arial,Regular"&amp;10Page &amp;P of &amp;N&amp;R&amp;"Arial,Regular"&amp;10&amp;D</oddFooter>
  </headerFooter>
  <colBreaks count="1" manualBreakCount="1">
    <brk id="14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2"/>
  <sheetViews>
    <sheetView zoomScale="110" zoomScaleNormal="11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43" sqref="B43"/>
    </sheetView>
  </sheetViews>
  <sheetFormatPr defaultColWidth="7.77734375" defaultRowHeight="12" x14ac:dyDescent="0.2"/>
  <cols>
    <col min="1" max="1" width="4.44140625" style="13" bestFit="1" customWidth="1"/>
    <col min="2" max="2" width="26.109375" style="16" customWidth="1"/>
    <col min="3" max="3" width="8.88671875" style="15" bestFit="1" customWidth="1"/>
    <col min="4" max="5" width="9.77734375" style="15" bestFit="1" customWidth="1"/>
    <col min="6" max="6" width="8.5546875" style="15" bestFit="1" customWidth="1"/>
    <col min="7" max="8" width="8.88671875" style="15" bestFit="1" customWidth="1"/>
    <col min="9" max="9" width="5.44140625" style="15" bestFit="1" customWidth="1"/>
    <col min="10" max="11" width="5.77734375" style="15" customWidth="1"/>
    <col min="12" max="12" width="10.33203125" style="21" customWidth="1"/>
    <col min="13" max="13" width="2.109375" style="15" customWidth="1"/>
    <col min="14" max="16384" width="7.77734375" style="15"/>
  </cols>
  <sheetData>
    <row r="1" spans="1:17" x14ac:dyDescent="0.2">
      <c r="B1" s="14"/>
      <c r="C1" s="236" t="s">
        <v>41</v>
      </c>
      <c r="D1" s="237"/>
      <c r="E1" s="238"/>
      <c r="F1" s="233" t="s">
        <v>206</v>
      </c>
      <c r="G1" s="234"/>
      <c r="H1" s="235"/>
      <c r="I1" s="71" t="s">
        <v>117</v>
      </c>
      <c r="J1" s="72"/>
      <c r="K1" s="73"/>
      <c r="L1" s="63"/>
    </row>
    <row r="2" spans="1:17" s="16" customFormat="1" ht="36" x14ac:dyDescent="0.2">
      <c r="A2" s="20" t="s">
        <v>207</v>
      </c>
      <c r="B2" s="17" t="s">
        <v>57</v>
      </c>
      <c r="C2" s="74" t="s">
        <v>121</v>
      </c>
      <c r="D2" s="74" t="s">
        <v>122</v>
      </c>
      <c r="E2" s="74" t="s">
        <v>123</v>
      </c>
      <c r="F2" s="74" t="s">
        <v>121</v>
      </c>
      <c r="G2" s="74" t="s">
        <v>122</v>
      </c>
      <c r="H2" s="74" t="s">
        <v>44</v>
      </c>
      <c r="I2" s="74" t="s">
        <v>121</v>
      </c>
      <c r="J2" s="74" t="s">
        <v>122</v>
      </c>
      <c r="K2" s="74" t="s">
        <v>68</v>
      </c>
      <c r="L2" s="67"/>
    </row>
    <row r="3" spans="1:17" x14ac:dyDescent="0.2">
      <c r="C3" s="78"/>
      <c r="D3" s="78"/>
      <c r="E3" s="78"/>
      <c r="F3" s="78"/>
      <c r="G3" s="78"/>
      <c r="H3" s="78"/>
      <c r="I3" s="78"/>
      <c r="J3" s="78"/>
      <c r="K3" s="78"/>
      <c r="L3" s="63"/>
    </row>
    <row r="4" spans="1:17" ht="24" customHeight="1" x14ac:dyDescent="0.2">
      <c r="A4" s="97">
        <v>3561</v>
      </c>
      <c r="B4" s="48" t="s">
        <v>197</v>
      </c>
      <c r="C4" s="90">
        <v>0</v>
      </c>
      <c r="D4" s="85">
        <v>0</v>
      </c>
      <c r="E4" s="75">
        <f>C4+D4</f>
        <v>0</v>
      </c>
      <c r="F4" s="91">
        <v>0</v>
      </c>
      <c r="G4" s="95">
        <v>0</v>
      </c>
      <c r="H4" s="96">
        <f>F4+G4</f>
        <v>0</v>
      </c>
      <c r="I4" s="95">
        <v>0</v>
      </c>
      <c r="J4" s="93">
        <v>0</v>
      </c>
      <c r="K4" s="89">
        <f>SUM(I4:J4)</f>
        <v>0</v>
      </c>
      <c r="L4" s="62"/>
    </row>
    <row r="5" spans="1:17" ht="24" customHeight="1" x14ac:dyDescent="0.2">
      <c r="A5" s="42">
        <v>3564</v>
      </c>
      <c r="B5" s="48" t="s">
        <v>135</v>
      </c>
      <c r="C5" s="79">
        <v>0</v>
      </c>
      <c r="D5" s="79">
        <v>55005245</v>
      </c>
      <c r="E5" s="75">
        <f>C5+D5</f>
        <v>55005245</v>
      </c>
      <c r="F5" s="81">
        <v>0</v>
      </c>
      <c r="G5" s="81">
        <v>22645902</v>
      </c>
      <c r="H5" s="76">
        <f>F5+G5</f>
        <v>22645902</v>
      </c>
      <c r="I5" s="81">
        <v>0</v>
      </c>
      <c r="J5" s="81">
        <v>28</v>
      </c>
      <c r="K5" s="88">
        <f>SUM(I5:J5)</f>
        <v>28</v>
      </c>
      <c r="L5" s="62">
        <f>E5/H5</f>
        <v>2.4289270968319125</v>
      </c>
    </row>
    <row r="6" spans="1:17" ht="24" customHeight="1" x14ac:dyDescent="0.2">
      <c r="A6" s="97">
        <v>3570</v>
      </c>
      <c r="B6" s="48" t="s">
        <v>202</v>
      </c>
      <c r="C6" s="239" t="s">
        <v>119</v>
      </c>
      <c r="D6" s="242"/>
      <c r="E6" s="75">
        <v>1685641</v>
      </c>
      <c r="F6" s="239" t="s">
        <v>119</v>
      </c>
      <c r="G6" s="240"/>
      <c r="H6" s="240"/>
      <c r="I6" s="240"/>
      <c r="J6" s="240"/>
      <c r="K6" s="241"/>
      <c r="L6" s="62"/>
    </row>
    <row r="7" spans="1:17" ht="24" customHeight="1" x14ac:dyDescent="0.2">
      <c r="A7" s="98">
        <v>3572</v>
      </c>
      <c r="B7" s="48" t="s">
        <v>120</v>
      </c>
      <c r="C7" s="79">
        <v>0</v>
      </c>
      <c r="D7" s="80">
        <v>0</v>
      </c>
      <c r="E7" s="75">
        <f>C7+D7</f>
        <v>0</v>
      </c>
      <c r="F7" s="82">
        <v>0</v>
      </c>
      <c r="G7" s="82">
        <v>0</v>
      </c>
      <c r="H7" s="76">
        <f>F7+G7</f>
        <v>0</v>
      </c>
      <c r="I7" s="82">
        <v>0</v>
      </c>
      <c r="J7" s="82">
        <v>0</v>
      </c>
      <c r="K7" s="88">
        <f>SUM(I7:J7)</f>
        <v>0</v>
      </c>
      <c r="L7" s="62"/>
      <c r="Q7" s="45"/>
    </row>
    <row r="8" spans="1:17" ht="24" customHeight="1" x14ac:dyDescent="0.2">
      <c r="A8" s="42">
        <v>3620</v>
      </c>
      <c r="B8" s="48" t="s">
        <v>139</v>
      </c>
      <c r="C8" s="79">
        <v>11742470</v>
      </c>
      <c r="D8" s="79">
        <v>16322031</v>
      </c>
      <c r="E8" s="75">
        <f>C8+D8</f>
        <v>28064501</v>
      </c>
      <c r="F8" s="81">
        <v>2396311</v>
      </c>
      <c r="G8" s="81">
        <v>5165318</v>
      </c>
      <c r="H8" s="76">
        <f>F8+G8</f>
        <v>7561629</v>
      </c>
      <c r="I8" s="81">
        <v>766</v>
      </c>
      <c r="J8" s="81">
        <v>58</v>
      </c>
      <c r="K8" s="88">
        <f>SUM(I8:J8)</f>
        <v>824</v>
      </c>
      <c r="L8" s="62">
        <f>E8/H8</f>
        <v>3.7114358559511449</v>
      </c>
    </row>
    <row r="9" spans="1:17" ht="24" customHeight="1" x14ac:dyDescent="0.2">
      <c r="A9" s="42">
        <v>3627</v>
      </c>
      <c r="B9" s="48" t="s">
        <v>203</v>
      </c>
      <c r="C9" s="239" t="s">
        <v>119</v>
      </c>
      <c r="D9" s="242"/>
      <c r="E9" s="75">
        <v>10261720</v>
      </c>
      <c r="F9" s="239" t="s">
        <v>119</v>
      </c>
      <c r="G9" s="240"/>
      <c r="H9" s="240"/>
      <c r="I9" s="240"/>
      <c r="J9" s="240"/>
      <c r="K9" s="241"/>
      <c r="L9" s="62"/>
    </row>
    <row r="10" spans="1:17" ht="24" customHeight="1" x14ac:dyDescent="0.2">
      <c r="A10" s="98">
        <v>3628</v>
      </c>
      <c r="B10" s="48" t="s">
        <v>118</v>
      </c>
      <c r="C10" s="79">
        <v>36597</v>
      </c>
      <c r="D10" s="79">
        <v>9300089</v>
      </c>
      <c r="E10" s="75">
        <f>C10+D10</f>
        <v>9336686</v>
      </c>
      <c r="F10" s="81">
        <v>10547</v>
      </c>
      <c r="G10" s="82">
        <v>3404473</v>
      </c>
      <c r="H10" s="76">
        <f>F10+G10</f>
        <v>3415020</v>
      </c>
      <c r="I10" s="81">
        <v>1</v>
      </c>
      <c r="J10" s="82">
        <v>4</v>
      </c>
      <c r="K10" s="89">
        <f>SUM(I10:J10)</f>
        <v>5</v>
      </c>
      <c r="L10" s="62">
        <f>E10/H10</f>
        <v>2.7340062430088259</v>
      </c>
    </row>
    <row r="11" spans="1:17" ht="24" customHeight="1" x14ac:dyDescent="0.2">
      <c r="A11" s="42">
        <v>3695</v>
      </c>
      <c r="B11" s="48" t="s">
        <v>200</v>
      </c>
      <c r="C11" s="239" t="s">
        <v>119</v>
      </c>
      <c r="D11" s="240"/>
      <c r="E11" s="240"/>
      <c r="F11" s="240"/>
      <c r="G11" s="241"/>
      <c r="H11" s="87">
        <v>28200315</v>
      </c>
      <c r="I11" s="239" t="s">
        <v>119</v>
      </c>
      <c r="J11" s="240"/>
      <c r="K11" s="241"/>
      <c r="L11" s="62"/>
    </row>
    <row r="12" spans="1:17" ht="24" customHeight="1" x14ac:dyDescent="0.2">
      <c r="A12" s="42">
        <v>3873</v>
      </c>
      <c r="B12" s="48" t="s">
        <v>132</v>
      </c>
      <c r="C12" s="84">
        <v>0</v>
      </c>
      <c r="D12" s="85">
        <v>10205040</v>
      </c>
      <c r="E12" s="75">
        <f>C12+D12</f>
        <v>10205040</v>
      </c>
      <c r="F12" s="91">
        <v>0</v>
      </c>
      <c r="G12" s="95">
        <v>3683180</v>
      </c>
      <c r="H12" s="96">
        <f>F12+G12</f>
        <v>3683180</v>
      </c>
      <c r="I12" s="95">
        <v>0</v>
      </c>
      <c r="J12" s="95">
        <v>5</v>
      </c>
      <c r="K12" s="89">
        <f>SUM(I12:J12)</f>
        <v>5</v>
      </c>
      <c r="L12" s="62">
        <f>E12/H12</f>
        <v>2.7707144369810872</v>
      </c>
    </row>
    <row r="13" spans="1:17" ht="24" customHeight="1" x14ac:dyDescent="0.2">
      <c r="A13" s="98">
        <v>3900</v>
      </c>
      <c r="B13" s="48" t="s">
        <v>138</v>
      </c>
      <c r="C13" s="84">
        <v>0</v>
      </c>
      <c r="D13" s="85">
        <v>0</v>
      </c>
      <c r="E13" s="75">
        <f>C13+D13</f>
        <v>0</v>
      </c>
      <c r="F13" s="91">
        <v>0</v>
      </c>
      <c r="G13" s="86">
        <v>0</v>
      </c>
      <c r="H13" s="65">
        <f>F13+G13</f>
        <v>0</v>
      </c>
      <c r="I13" s="92">
        <v>0</v>
      </c>
      <c r="J13" s="92">
        <v>0</v>
      </c>
      <c r="K13" s="89">
        <f>SUM(I13:J13)</f>
        <v>0</v>
      </c>
      <c r="L13" s="62"/>
    </row>
    <row r="14" spans="1:17" ht="24" customHeight="1" x14ac:dyDescent="0.2">
      <c r="A14" s="42">
        <v>4192</v>
      </c>
      <c r="B14" s="48" t="s">
        <v>136</v>
      </c>
      <c r="C14" s="239" t="s">
        <v>119</v>
      </c>
      <c r="D14" s="242"/>
      <c r="E14" s="75">
        <v>43635411</v>
      </c>
      <c r="F14" s="239" t="s">
        <v>119</v>
      </c>
      <c r="G14" s="240"/>
      <c r="H14" s="240"/>
      <c r="I14" s="240"/>
      <c r="J14" s="240"/>
      <c r="K14" s="241"/>
      <c r="L14" s="62"/>
    </row>
    <row r="15" spans="1:17" ht="24" customHeight="1" x14ac:dyDescent="0.2">
      <c r="A15" s="42">
        <v>4197</v>
      </c>
      <c r="B15" s="48" t="s">
        <v>137</v>
      </c>
      <c r="C15" s="80">
        <v>0</v>
      </c>
      <c r="D15" s="80">
        <v>0</v>
      </c>
      <c r="E15" s="75">
        <f>C15+D15</f>
        <v>0</v>
      </c>
      <c r="F15" s="82">
        <v>0</v>
      </c>
      <c r="G15" s="82">
        <v>0</v>
      </c>
      <c r="H15" s="76">
        <f>F15+G15</f>
        <v>0</v>
      </c>
      <c r="I15" s="82">
        <v>0</v>
      </c>
      <c r="J15" s="82">
        <v>0</v>
      </c>
      <c r="K15" s="89">
        <f>SUM(I15:J15)</f>
        <v>0</v>
      </c>
      <c r="L15" s="62"/>
    </row>
    <row r="16" spans="1:17" ht="24" customHeight="1" x14ac:dyDescent="0.2">
      <c r="A16" s="42">
        <v>4199</v>
      </c>
      <c r="B16" s="48" t="s">
        <v>140</v>
      </c>
      <c r="C16" s="239" t="s">
        <v>119</v>
      </c>
      <c r="D16" s="242"/>
      <c r="E16" s="75">
        <v>37854962</v>
      </c>
      <c r="F16" s="239" t="s">
        <v>119</v>
      </c>
      <c r="G16" s="240"/>
      <c r="H16" s="240"/>
      <c r="I16" s="240"/>
      <c r="J16" s="240"/>
      <c r="K16" s="241"/>
      <c r="L16" s="62"/>
    </row>
    <row r="17" spans="1:12" ht="24" customHeight="1" x14ac:dyDescent="0.2">
      <c r="A17" s="42">
        <v>4287</v>
      </c>
      <c r="B17" s="48" t="s">
        <v>159</v>
      </c>
      <c r="C17" s="79">
        <v>0</v>
      </c>
      <c r="D17" s="79">
        <v>0</v>
      </c>
      <c r="E17" s="75">
        <f>C17+D17</f>
        <v>0</v>
      </c>
      <c r="F17" s="81">
        <v>0</v>
      </c>
      <c r="G17" s="81">
        <v>0</v>
      </c>
      <c r="H17" s="76">
        <f>F17+G17</f>
        <v>0</v>
      </c>
      <c r="I17" s="81">
        <v>0</v>
      </c>
      <c r="J17" s="81">
        <v>0</v>
      </c>
      <c r="K17" s="88">
        <f>SUM(I17:J17)</f>
        <v>0</v>
      </c>
      <c r="L17" s="62"/>
    </row>
    <row r="18" spans="1:12" ht="24" customHeight="1" x14ac:dyDescent="0.2">
      <c r="A18" s="97">
        <v>4293</v>
      </c>
      <c r="B18" s="48" t="s">
        <v>141</v>
      </c>
      <c r="C18" s="239" t="s">
        <v>119</v>
      </c>
      <c r="D18" s="240"/>
      <c r="E18" s="240"/>
      <c r="F18" s="240"/>
      <c r="G18" s="240"/>
      <c r="H18" s="240"/>
      <c r="I18" s="240"/>
      <c r="J18" s="240"/>
      <c r="K18" s="241"/>
      <c r="L18" s="62"/>
    </row>
    <row r="19" spans="1:12" ht="24" customHeight="1" x14ac:dyDescent="0.2">
      <c r="A19" s="97">
        <v>4365</v>
      </c>
      <c r="B19" s="48" t="s">
        <v>147</v>
      </c>
      <c r="C19" s="239" t="s">
        <v>119</v>
      </c>
      <c r="D19" s="240"/>
      <c r="E19" s="240"/>
      <c r="F19" s="240"/>
      <c r="G19" s="240"/>
      <c r="H19" s="240"/>
      <c r="I19" s="240"/>
      <c r="J19" s="240"/>
      <c r="K19" s="241"/>
      <c r="L19" s="62"/>
    </row>
    <row r="20" spans="1:12" ht="24" customHeight="1" x14ac:dyDescent="0.2">
      <c r="A20" s="97">
        <v>4382</v>
      </c>
      <c r="B20" s="48" t="s">
        <v>150</v>
      </c>
      <c r="C20" s="90">
        <v>0</v>
      </c>
      <c r="D20" s="85">
        <v>0</v>
      </c>
      <c r="E20" s="75">
        <f>C20+D20</f>
        <v>0</v>
      </c>
      <c r="F20" s="91">
        <v>0</v>
      </c>
      <c r="G20" s="95">
        <v>0</v>
      </c>
      <c r="H20" s="96">
        <f>F20+G20</f>
        <v>0</v>
      </c>
      <c r="I20" s="95">
        <v>0</v>
      </c>
      <c r="J20" s="95">
        <v>0</v>
      </c>
      <c r="K20" s="89">
        <f>SUM(I20:J20)</f>
        <v>0</v>
      </c>
      <c r="L20" s="62"/>
    </row>
    <row r="21" spans="1:12" ht="24" customHeight="1" x14ac:dyDescent="0.2">
      <c r="A21" s="99">
        <v>4406</v>
      </c>
      <c r="B21" s="48" t="s">
        <v>151</v>
      </c>
      <c r="C21" s="79">
        <v>18645625</v>
      </c>
      <c r="D21" s="80">
        <v>2089418</v>
      </c>
      <c r="E21" s="75">
        <f>C21+D21</f>
        <v>20735043</v>
      </c>
      <c r="F21" s="82">
        <v>3623124</v>
      </c>
      <c r="G21" s="82">
        <v>501175</v>
      </c>
      <c r="H21" s="76">
        <f>F21+G21</f>
        <v>4124299</v>
      </c>
      <c r="I21" s="82">
        <v>1146</v>
      </c>
      <c r="J21" s="82">
        <v>13</v>
      </c>
      <c r="K21" s="89">
        <f>SUM(I21:J21)</f>
        <v>1159</v>
      </c>
      <c r="L21" s="62">
        <f>E21/H21</f>
        <v>5.0275314665595294</v>
      </c>
    </row>
    <row r="22" spans="1:12" ht="24" customHeight="1" x14ac:dyDescent="0.2">
      <c r="A22" s="42">
        <v>4414</v>
      </c>
      <c r="B22" s="48" t="s">
        <v>149</v>
      </c>
      <c r="C22" s="239" t="s">
        <v>119</v>
      </c>
      <c r="D22" s="240"/>
      <c r="E22" s="240"/>
      <c r="F22" s="240"/>
      <c r="G22" s="242"/>
      <c r="H22" s="76">
        <v>83049</v>
      </c>
      <c r="I22" s="239" t="s">
        <v>119</v>
      </c>
      <c r="J22" s="240"/>
      <c r="K22" s="241"/>
      <c r="L22" s="62"/>
    </row>
    <row r="23" spans="1:12" ht="24" customHeight="1" x14ac:dyDescent="0.2">
      <c r="A23" s="42">
        <v>4422</v>
      </c>
      <c r="B23" s="48" t="s">
        <v>157</v>
      </c>
      <c r="C23" s="90">
        <v>0</v>
      </c>
      <c r="D23" s="85">
        <v>0</v>
      </c>
      <c r="E23" s="75">
        <f>C23+D23</f>
        <v>0</v>
      </c>
      <c r="F23" s="91">
        <v>0</v>
      </c>
      <c r="G23" s="95">
        <v>0</v>
      </c>
      <c r="H23" s="96">
        <f>F23+G23</f>
        <v>0</v>
      </c>
      <c r="I23" s="95">
        <v>0</v>
      </c>
      <c r="J23" s="93">
        <v>0</v>
      </c>
      <c r="K23" s="89">
        <f>SUM(I23:J23)</f>
        <v>0</v>
      </c>
      <c r="L23" s="62"/>
    </row>
    <row r="24" spans="1:12" ht="24" customHeight="1" x14ac:dyDescent="0.2">
      <c r="A24" s="97">
        <v>4428</v>
      </c>
      <c r="B24" s="48" t="s">
        <v>152</v>
      </c>
      <c r="C24" s="79">
        <v>33729</v>
      </c>
      <c r="D24" s="80">
        <v>0</v>
      </c>
      <c r="E24" s="75">
        <f>C24+D24</f>
        <v>33729</v>
      </c>
      <c r="F24" s="82">
        <v>10187</v>
      </c>
      <c r="G24" s="82">
        <v>0</v>
      </c>
      <c r="H24" s="76">
        <f>F24+G24</f>
        <v>10187</v>
      </c>
      <c r="I24" s="82">
        <v>3</v>
      </c>
      <c r="J24" s="82">
        <v>0</v>
      </c>
      <c r="K24" s="88">
        <f>SUM(I24:J24)</f>
        <v>3</v>
      </c>
      <c r="L24" s="62">
        <f>E24/H24</f>
        <v>3.3109845882006477</v>
      </c>
    </row>
    <row r="25" spans="1:12" ht="24" customHeight="1" x14ac:dyDescent="0.2">
      <c r="A25" s="97">
        <v>4439</v>
      </c>
      <c r="B25" s="48" t="s">
        <v>154</v>
      </c>
      <c r="C25" s="79">
        <v>0</v>
      </c>
      <c r="D25" s="80">
        <v>0</v>
      </c>
      <c r="E25" s="75">
        <f>C25+D25</f>
        <v>0</v>
      </c>
      <c r="F25" s="82">
        <v>0</v>
      </c>
      <c r="G25" s="82">
        <v>0</v>
      </c>
      <c r="H25" s="76">
        <f>F25+G25</f>
        <v>0</v>
      </c>
      <c r="I25" s="82">
        <v>0</v>
      </c>
      <c r="J25" s="82">
        <v>0</v>
      </c>
      <c r="K25" s="89">
        <f>SUM(I25:J25)</f>
        <v>0</v>
      </c>
      <c r="L25" s="62"/>
    </row>
    <row r="26" spans="1:12" ht="24" customHeight="1" x14ac:dyDescent="0.2">
      <c r="A26" s="100">
        <v>4440</v>
      </c>
      <c r="B26" s="48" t="s">
        <v>158</v>
      </c>
      <c r="C26" s="239" t="s">
        <v>119</v>
      </c>
      <c r="D26" s="242"/>
      <c r="E26" s="75">
        <v>57067818</v>
      </c>
      <c r="F26" s="239" t="s">
        <v>119</v>
      </c>
      <c r="G26" s="240"/>
      <c r="H26" s="240"/>
      <c r="I26" s="240"/>
      <c r="J26" s="240"/>
      <c r="K26" s="241"/>
      <c r="L26" s="62"/>
    </row>
    <row r="27" spans="1:12" ht="24" customHeight="1" x14ac:dyDescent="0.2">
      <c r="A27" s="99">
        <v>4473</v>
      </c>
      <c r="B27" s="48" t="s">
        <v>198</v>
      </c>
      <c r="C27" s="79">
        <v>0</v>
      </c>
      <c r="D27" s="79">
        <v>73609520</v>
      </c>
      <c r="E27" s="75">
        <f>C27+D27</f>
        <v>73609520</v>
      </c>
      <c r="F27" s="81">
        <v>0</v>
      </c>
      <c r="G27" s="81">
        <v>35646648</v>
      </c>
      <c r="H27" s="76">
        <f>F27+G27</f>
        <v>35646648</v>
      </c>
      <c r="I27" s="81">
        <v>0</v>
      </c>
      <c r="J27" s="81">
        <v>28</v>
      </c>
      <c r="K27" s="89">
        <f>SUM(I27:J27)</f>
        <v>28</v>
      </c>
      <c r="L27" s="62">
        <f>E27/H27</f>
        <v>2.064977329705727</v>
      </c>
    </row>
    <row r="28" spans="1:12" ht="24" customHeight="1" x14ac:dyDescent="0.2">
      <c r="A28" s="100">
        <v>4476</v>
      </c>
      <c r="B28" s="48" t="s">
        <v>199</v>
      </c>
      <c r="C28" s="239" t="s">
        <v>119</v>
      </c>
      <c r="D28" s="242"/>
      <c r="E28" s="75">
        <v>85996</v>
      </c>
      <c r="F28" s="239" t="s">
        <v>119</v>
      </c>
      <c r="G28" s="242"/>
      <c r="H28" s="76">
        <v>1330</v>
      </c>
      <c r="I28" s="239" t="s">
        <v>119</v>
      </c>
      <c r="J28" s="240"/>
      <c r="K28" s="241"/>
      <c r="L28" s="62"/>
    </row>
    <row r="29" spans="1:12" ht="24" customHeight="1" x14ac:dyDescent="0.2">
      <c r="A29" s="100">
        <v>4551</v>
      </c>
      <c r="B29" s="48" t="s">
        <v>205</v>
      </c>
      <c r="C29" s="79">
        <v>0</v>
      </c>
      <c r="D29" s="79">
        <v>337714</v>
      </c>
      <c r="E29" s="75">
        <f>C29+D29</f>
        <v>337714</v>
      </c>
      <c r="F29" s="81">
        <v>0</v>
      </c>
      <c r="G29" s="81">
        <v>100502</v>
      </c>
      <c r="H29" s="76">
        <f>F29+G29</f>
        <v>100502</v>
      </c>
      <c r="I29" s="81">
        <v>0</v>
      </c>
      <c r="J29" s="81">
        <v>0</v>
      </c>
      <c r="K29" s="88">
        <f>SUM(I29:J29)</f>
        <v>0</v>
      </c>
      <c r="L29" s="62"/>
    </row>
    <row r="30" spans="1:12" x14ac:dyDescent="0.2">
      <c r="B30" s="18"/>
      <c r="C30" s="75"/>
      <c r="D30" s="75"/>
      <c r="E30" s="75"/>
      <c r="F30" s="76"/>
      <c r="G30" s="76"/>
      <c r="H30" s="76"/>
      <c r="I30" s="76"/>
      <c r="J30" s="76"/>
      <c r="K30" s="76"/>
      <c r="L30" s="63"/>
    </row>
    <row r="31" spans="1:12" ht="12.75" thickBot="1" x14ac:dyDescent="0.25">
      <c r="B31" s="19" t="s">
        <v>114</v>
      </c>
      <c r="C31" s="77">
        <f t="shared" ref="C31:K31" si="0">SUM(C3:C29)</f>
        <v>30458421</v>
      </c>
      <c r="D31" s="77">
        <f t="shared" si="0"/>
        <v>166869057</v>
      </c>
      <c r="E31" s="77">
        <f t="shared" si="0"/>
        <v>347919026</v>
      </c>
      <c r="F31" s="61">
        <f t="shared" si="0"/>
        <v>6040169</v>
      </c>
      <c r="G31" s="61">
        <f t="shared" si="0"/>
        <v>71147198</v>
      </c>
      <c r="H31" s="61">
        <f t="shared" si="0"/>
        <v>105472061</v>
      </c>
      <c r="I31" s="61">
        <f t="shared" si="0"/>
        <v>1916</v>
      </c>
      <c r="J31" s="61">
        <f t="shared" si="0"/>
        <v>136</v>
      </c>
      <c r="K31" s="61">
        <f t="shared" si="0"/>
        <v>2052</v>
      </c>
      <c r="L31" s="63"/>
    </row>
    <row r="32" spans="1:12" ht="12.75" thickTop="1" x14ac:dyDescent="0.2"/>
  </sheetData>
  <sheetProtection formatCells="0"/>
  <sortState ref="A4:L30">
    <sortCondition ref="A4:A30"/>
  </sortState>
  <mergeCells count="21">
    <mergeCell ref="C28:D28"/>
    <mergeCell ref="F28:G28"/>
    <mergeCell ref="I28:K28"/>
    <mergeCell ref="C18:K18"/>
    <mergeCell ref="C19:K19"/>
    <mergeCell ref="C22:G22"/>
    <mergeCell ref="I22:K22"/>
    <mergeCell ref="C26:D26"/>
    <mergeCell ref="F26:K26"/>
    <mergeCell ref="C11:G11"/>
    <mergeCell ref="I11:K11"/>
    <mergeCell ref="C16:D16"/>
    <mergeCell ref="F16:K16"/>
    <mergeCell ref="C14:D14"/>
    <mergeCell ref="F14:K14"/>
    <mergeCell ref="F1:H1"/>
    <mergeCell ref="C1:E1"/>
    <mergeCell ref="F9:K9"/>
    <mergeCell ref="C6:D6"/>
    <mergeCell ref="F6:K6"/>
    <mergeCell ref="C9:D9"/>
  </mergeCells>
  <phoneticPr fontId="0" type="noConversion"/>
  <printOptions horizontalCentered="1" gridLines="1" gridLinesSet="0"/>
  <pageMargins left="0.25" right="0.25" top="1" bottom="0.75" header="0.5" footer="0.5"/>
  <pageSetup scale="83" pageOrder="overThenDown" orientation="portrait" horizontalDpi="4294967292" r:id="rId1"/>
  <headerFooter alignWithMargins="0">
    <oddHeader>&amp;C&amp;"Arial,Bold"&amp;14Certified Natural Gas Providers (CNGP) Revenues, Sales, and Users for the Year Ended December 31, 2019</oddHeader>
    <oddFooter>&amp;L&amp;"Arial,Regular"&amp;10Source: Form CNGP-1, Page 5&amp;C&amp;"Arial,Regular"&amp;10Page &amp;P of &amp;N&amp;R&amp;"Arial,Regular"&amp;10&amp;D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22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25" sqref="C25"/>
    </sheetView>
  </sheetViews>
  <sheetFormatPr defaultColWidth="7.77734375" defaultRowHeight="12" x14ac:dyDescent="0.2"/>
  <cols>
    <col min="1" max="1" width="4.44140625" style="13" bestFit="1" customWidth="1"/>
    <col min="2" max="2" width="23.6640625" style="16" customWidth="1"/>
    <col min="3" max="3" width="8.5546875" style="15" bestFit="1" customWidth="1"/>
    <col min="4" max="5" width="9.77734375" style="15" bestFit="1" customWidth="1"/>
    <col min="6" max="7" width="8.5546875" style="15" bestFit="1" customWidth="1"/>
    <col min="8" max="8" width="8.21875" style="15" bestFit="1" customWidth="1"/>
    <col min="9" max="9" width="7.33203125" style="15" customWidth="1"/>
    <col min="10" max="11" width="5.77734375" style="15" customWidth="1"/>
    <col min="12" max="12" width="10.33203125" style="21" customWidth="1"/>
    <col min="13" max="16384" width="7.77734375" style="15"/>
  </cols>
  <sheetData>
    <row r="1" spans="1:14" x14ac:dyDescent="0.2">
      <c r="B1" s="14"/>
      <c r="C1" s="243" t="s">
        <v>41</v>
      </c>
      <c r="D1" s="244"/>
      <c r="E1" s="245"/>
      <c r="F1" s="246" t="s">
        <v>161</v>
      </c>
      <c r="G1" s="247"/>
      <c r="H1" s="248"/>
      <c r="I1" s="68" t="s">
        <v>117</v>
      </c>
      <c r="J1" s="69"/>
      <c r="K1" s="70"/>
      <c r="L1" s="63"/>
    </row>
    <row r="2" spans="1:14" s="16" customFormat="1" ht="36" x14ac:dyDescent="0.2">
      <c r="A2" s="20" t="s">
        <v>207</v>
      </c>
      <c r="B2" s="17" t="s">
        <v>57</v>
      </c>
      <c r="C2" s="55" t="s">
        <v>121</v>
      </c>
      <c r="D2" s="55" t="s">
        <v>122</v>
      </c>
      <c r="E2" s="55" t="s">
        <v>123</v>
      </c>
      <c r="F2" s="55" t="s">
        <v>121</v>
      </c>
      <c r="G2" s="55" t="s">
        <v>122</v>
      </c>
      <c r="H2" s="55" t="s">
        <v>44</v>
      </c>
      <c r="I2" s="55" t="s">
        <v>121</v>
      </c>
      <c r="J2" s="55" t="s">
        <v>122</v>
      </c>
      <c r="K2" s="56" t="s">
        <v>68</v>
      </c>
      <c r="L2" s="67"/>
    </row>
    <row r="3" spans="1:14" x14ac:dyDescent="0.2">
      <c r="A3" s="42"/>
      <c r="B3" s="44"/>
      <c r="C3" s="66"/>
      <c r="D3" s="66"/>
      <c r="E3" s="57"/>
      <c r="F3" s="66"/>
      <c r="G3" s="66"/>
      <c r="H3" s="57"/>
      <c r="I3" s="66"/>
      <c r="J3" s="66"/>
      <c r="K3" s="64"/>
      <c r="L3" s="63"/>
      <c r="M3" s="45"/>
      <c r="N3" s="45"/>
    </row>
    <row r="4" spans="1:14" s="52" customFormat="1" ht="24" customHeight="1" x14ac:dyDescent="0.2">
      <c r="A4" s="98">
        <v>4303</v>
      </c>
      <c r="B4" s="48" t="s">
        <v>146</v>
      </c>
      <c r="C4" s="79">
        <v>4511924</v>
      </c>
      <c r="D4" s="79">
        <v>0</v>
      </c>
      <c r="E4" s="75">
        <f t="shared" ref="E4:E9" si="0">C4+D4</f>
        <v>4511924</v>
      </c>
      <c r="F4" s="81">
        <v>299506</v>
      </c>
      <c r="G4" s="81">
        <v>0</v>
      </c>
      <c r="H4" s="76">
        <f t="shared" ref="H4:H9" si="1">F4+G4</f>
        <v>299506</v>
      </c>
      <c r="I4" s="81">
        <v>60</v>
      </c>
      <c r="J4" s="81">
        <v>0</v>
      </c>
      <c r="K4" s="88">
        <f t="shared" ref="K4:K9" si="2">SUM(I4:J4)</f>
        <v>60</v>
      </c>
      <c r="L4" s="62">
        <f t="shared" ref="L4:L9" si="3">E4/H4</f>
        <v>15.064552963880523</v>
      </c>
      <c r="M4" s="51"/>
      <c r="N4" s="51"/>
    </row>
    <row r="5" spans="1:14" s="52" customFormat="1" ht="24" customHeight="1" x14ac:dyDescent="0.2">
      <c r="A5" s="98">
        <v>4349</v>
      </c>
      <c r="B5" s="48" t="s">
        <v>160</v>
      </c>
      <c r="C5" s="79">
        <v>115655</v>
      </c>
      <c r="D5" s="79">
        <v>0</v>
      </c>
      <c r="E5" s="75">
        <f t="shared" si="0"/>
        <v>115655</v>
      </c>
      <c r="F5" s="81">
        <v>7332</v>
      </c>
      <c r="G5" s="81">
        <v>0</v>
      </c>
      <c r="H5" s="76">
        <f t="shared" si="1"/>
        <v>7332</v>
      </c>
      <c r="I5" s="81">
        <v>508</v>
      </c>
      <c r="J5" s="81">
        <v>0</v>
      </c>
      <c r="K5" s="88">
        <f t="shared" si="2"/>
        <v>508</v>
      </c>
      <c r="L5" s="62">
        <f t="shared" si="3"/>
        <v>15.774004364429896</v>
      </c>
      <c r="M5" s="51"/>
      <c r="N5" s="51"/>
    </row>
    <row r="6" spans="1:14" s="52" customFormat="1" ht="24" customHeight="1" x14ac:dyDescent="0.2">
      <c r="A6" s="98">
        <v>4364</v>
      </c>
      <c r="B6" s="48" t="s">
        <v>148</v>
      </c>
      <c r="C6" s="79">
        <v>0</v>
      </c>
      <c r="D6" s="79">
        <v>375571</v>
      </c>
      <c r="E6" s="75">
        <f t="shared" si="0"/>
        <v>375571</v>
      </c>
      <c r="F6" s="81">
        <v>0</v>
      </c>
      <c r="G6" s="81">
        <v>36399</v>
      </c>
      <c r="H6" s="76">
        <f t="shared" si="1"/>
        <v>36399</v>
      </c>
      <c r="I6" s="81">
        <v>0</v>
      </c>
      <c r="J6" s="81">
        <v>1</v>
      </c>
      <c r="K6" s="88">
        <f t="shared" si="2"/>
        <v>1</v>
      </c>
      <c r="L6" s="62">
        <f t="shared" si="3"/>
        <v>10.318168081540701</v>
      </c>
      <c r="M6" s="51"/>
      <c r="N6" s="51"/>
    </row>
    <row r="7" spans="1:14" s="52" customFormat="1" ht="24" customHeight="1" x14ac:dyDescent="0.2">
      <c r="A7" s="98">
        <v>4433</v>
      </c>
      <c r="B7" s="48" t="s">
        <v>153</v>
      </c>
      <c r="C7" s="90">
        <v>1125644</v>
      </c>
      <c r="D7" s="85">
        <v>0</v>
      </c>
      <c r="E7" s="75">
        <f t="shared" si="0"/>
        <v>1125644</v>
      </c>
      <c r="F7" s="91">
        <v>1054648</v>
      </c>
      <c r="G7" s="92">
        <v>0</v>
      </c>
      <c r="H7" s="65">
        <f t="shared" si="1"/>
        <v>1054648</v>
      </c>
      <c r="I7" s="93">
        <v>1907</v>
      </c>
      <c r="J7" s="93">
        <v>0</v>
      </c>
      <c r="K7" s="89">
        <f t="shared" si="2"/>
        <v>1907</v>
      </c>
      <c r="L7" s="62">
        <f t="shared" si="3"/>
        <v>1.0673172470814907</v>
      </c>
      <c r="M7" s="51"/>
      <c r="N7" s="51"/>
    </row>
    <row r="8" spans="1:14" s="52" customFormat="1" ht="24" customHeight="1" x14ac:dyDescent="0.2">
      <c r="A8" s="98">
        <v>4441</v>
      </c>
      <c r="B8" s="50" t="s">
        <v>155</v>
      </c>
      <c r="C8" s="90">
        <v>515245</v>
      </c>
      <c r="D8" s="85">
        <v>0</v>
      </c>
      <c r="E8" s="75">
        <f t="shared" si="0"/>
        <v>515245</v>
      </c>
      <c r="F8" s="91">
        <v>27971</v>
      </c>
      <c r="G8" s="92">
        <v>0</v>
      </c>
      <c r="H8" s="65">
        <f t="shared" si="1"/>
        <v>27971</v>
      </c>
      <c r="I8" s="93">
        <v>409</v>
      </c>
      <c r="J8" s="93">
        <v>0</v>
      </c>
      <c r="K8" s="89">
        <f t="shared" si="2"/>
        <v>409</v>
      </c>
      <c r="L8" s="62">
        <f t="shared" si="3"/>
        <v>18.420685710199852</v>
      </c>
      <c r="M8" s="51"/>
      <c r="N8" s="51"/>
    </row>
    <row r="9" spans="1:14" s="52" customFormat="1" ht="24" customHeight="1" x14ac:dyDescent="0.2">
      <c r="A9" s="97">
        <v>4442</v>
      </c>
      <c r="B9" s="48" t="s">
        <v>156</v>
      </c>
      <c r="C9" s="90">
        <v>26117</v>
      </c>
      <c r="D9" s="85">
        <v>0</v>
      </c>
      <c r="E9" s="75">
        <f t="shared" si="0"/>
        <v>26117</v>
      </c>
      <c r="F9" s="91">
        <v>1662</v>
      </c>
      <c r="G9" s="92">
        <v>0</v>
      </c>
      <c r="H9" s="65">
        <f t="shared" si="1"/>
        <v>1662</v>
      </c>
      <c r="I9" s="93">
        <v>0</v>
      </c>
      <c r="J9" s="93">
        <v>0</v>
      </c>
      <c r="K9" s="89">
        <f t="shared" si="2"/>
        <v>0</v>
      </c>
      <c r="L9" s="62">
        <f t="shared" si="3"/>
        <v>15.714199759326114</v>
      </c>
      <c r="M9" s="51"/>
      <c r="N9" s="51"/>
    </row>
    <row r="10" spans="1:14" x14ac:dyDescent="0.2">
      <c r="A10" s="42"/>
      <c r="B10" s="49"/>
      <c r="C10" s="58"/>
      <c r="D10" s="58"/>
      <c r="E10" s="58"/>
      <c r="F10" s="65"/>
      <c r="G10" s="65"/>
      <c r="H10" s="65"/>
      <c r="I10" s="65"/>
      <c r="J10" s="65"/>
      <c r="K10" s="65"/>
      <c r="L10" s="63"/>
      <c r="M10" s="45"/>
      <c r="N10" s="45"/>
    </row>
    <row r="11" spans="1:14" ht="12.75" thickBot="1" x14ac:dyDescent="0.25">
      <c r="A11" s="42"/>
      <c r="B11" s="47" t="s">
        <v>114</v>
      </c>
      <c r="C11" s="59">
        <f t="shared" ref="C11:K11" si="4">SUM(C3:C9)</f>
        <v>6294585</v>
      </c>
      <c r="D11" s="59">
        <f t="shared" si="4"/>
        <v>375571</v>
      </c>
      <c r="E11" s="59">
        <f t="shared" si="4"/>
        <v>6670156</v>
      </c>
      <c r="F11" s="60">
        <f t="shared" si="4"/>
        <v>1391119</v>
      </c>
      <c r="G11" s="60">
        <f t="shared" si="4"/>
        <v>36399</v>
      </c>
      <c r="H11" s="60">
        <f t="shared" si="4"/>
        <v>1427518</v>
      </c>
      <c r="I11" s="60">
        <f t="shared" si="4"/>
        <v>2884</v>
      </c>
      <c r="J11" s="60">
        <f t="shared" si="4"/>
        <v>1</v>
      </c>
      <c r="K11" s="61">
        <f t="shared" si="4"/>
        <v>2885</v>
      </c>
      <c r="L11" s="62">
        <f>E11/H11</f>
        <v>4.6725547418666524</v>
      </c>
      <c r="M11" s="45"/>
      <c r="N11" s="45"/>
    </row>
    <row r="12" spans="1:14" ht="12.75" thickTop="1" x14ac:dyDescent="0.2">
      <c r="A12" s="42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5"/>
      <c r="N12" s="45"/>
    </row>
    <row r="13" spans="1:14" x14ac:dyDescent="0.2">
      <c r="A13" s="42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5"/>
      <c r="N13" s="45"/>
    </row>
    <row r="14" spans="1:14" x14ac:dyDescent="0.2">
      <c r="A14" s="43" t="s">
        <v>162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5"/>
      <c r="N14" s="45"/>
    </row>
    <row r="15" spans="1:14" x14ac:dyDescent="0.2">
      <c r="A15" s="42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5"/>
      <c r="N15" s="45"/>
    </row>
    <row r="16" spans="1:14" x14ac:dyDescent="0.2">
      <c r="A16" s="42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5"/>
      <c r="N16" s="45"/>
    </row>
    <row r="17" spans="1:14" x14ac:dyDescent="0.2">
      <c r="A17" s="42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5"/>
      <c r="N17" s="45"/>
    </row>
    <row r="18" spans="1:14" x14ac:dyDescent="0.2">
      <c r="A18" s="42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5"/>
      <c r="N18" s="45"/>
    </row>
    <row r="19" spans="1:14" x14ac:dyDescent="0.2">
      <c r="A19" s="42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5"/>
      <c r="N19" s="45"/>
    </row>
    <row r="20" spans="1:14" x14ac:dyDescent="0.2">
      <c r="A20" s="42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5"/>
      <c r="N20" s="45"/>
    </row>
    <row r="21" spans="1:14" x14ac:dyDescent="0.2">
      <c r="A21" s="42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5"/>
      <c r="N21" s="45"/>
    </row>
    <row r="22" spans="1:14" x14ac:dyDescent="0.2">
      <c r="A22" s="42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5"/>
      <c r="N22" s="45"/>
    </row>
  </sheetData>
  <sheetProtection formatCells="0"/>
  <sortState ref="A4:K9">
    <sortCondition ref="A4:A9"/>
  </sortState>
  <mergeCells count="2">
    <mergeCell ref="C1:E1"/>
    <mergeCell ref="F1:H1"/>
  </mergeCells>
  <printOptions horizontalCentered="1" gridLines="1" gridLinesSet="0"/>
  <pageMargins left="0.25" right="0.25" top="1" bottom="0.75" header="0.5" footer="0.5"/>
  <pageSetup scale="85" pageOrder="overThenDown" orientation="portrait" horizontalDpi="4294967292" r:id="rId1"/>
  <headerFooter alignWithMargins="0">
    <oddHeader>&amp;C&amp;"Arial,Bold"&amp;14  Vehicle Fuel Providers (VFP) Revenues, Sales and Users for the
Year Ended December 31, 2019</oddHeader>
    <oddFooter>&amp;L&amp;"Arial,Regular"&amp;10Source: Form CNGP-1, Page 5&amp;C&amp;"Arial,Regular"&amp;10Page &amp;P of &amp;N&amp;R&amp;"Arial,Regular"&amp;10&amp;D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Investor-Owned Gas</vt:lpstr>
      <vt:lpstr>Municipal Gas</vt:lpstr>
      <vt:lpstr>Certified Natural Gas Providers</vt:lpstr>
      <vt:lpstr>Vehicle Fuel Providers</vt:lpstr>
      <vt:lpstr>'Certified Natural Gas Providers'!Print_Area</vt:lpstr>
      <vt:lpstr>'Investor-Owned Gas'!Print_Area</vt:lpstr>
      <vt:lpstr>'Municipal Gas'!Print_Area</vt:lpstr>
      <vt:lpstr>'Vehicle Fuel Providers'!Print_Area</vt:lpstr>
      <vt:lpstr>'Municipal Gas'!Print_Titles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Teresa McConnell</cp:lastModifiedBy>
  <cp:lastPrinted>2020-09-02T17:16:43Z</cp:lastPrinted>
  <dcterms:created xsi:type="dcterms:W3CDTF">1999-01-05T21:12:15Z</dcterms:created>
  <dcterms:modified xsi:type="dcterms:W3CDTF">2020-09-14T21:22:27Z</dcterms:modified>
</cp:coreProperties>
</file>